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pivotTable+xml" PartName="/xl/pivotTables/pivotTable1.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hidden" name="Raw Data" sheetId="1" r:id="rId3"/>
    <sheet state="visible" name="Matrix" sheetId="2" r:id="rId4"/>
    <sheet state="visible" name="Chefs list to display results" sheetId="3" r:id="rId5"/>
    <sheet state="visible" name="Data facts" sheetId="4" r:id="rId6"/>
    <sheet state="visible" name="report" sheetId="5" r:id="rId7"/>
    <sheet state="visible" name="nationalpopular alcohol" sheetId="7" r:id="rId8"/>
  </sheets>
  <definedNames>
    <definedName hidden="1" localSheetId="2" name="_xlnm._FilterDatabase">'Chefs list to display results'!$A$1:$H$34</definedName>
    <definedName hidden="1" localSheetId="0" name="_xlnm._FilterDatabase">'Raw Data'!$A$1:$F$150</definedName>
    <definedName hidden="1" localSheetId="1" name="_xlnm._FilterDatabase">Matrix!$A$1:$AC$151</definedName>
  </definedNames>
  <calcPr/>
  <pivotCaches>
    <pivotCache cacheId="0" r:id="rId9"/>
  </pivotCaches>
</workbook>
</file>

<file path=xl/sharedStrings.xml><?xml version="1.0" encoding="utf-8"?>
<sst xmlns="http://schemas.openxmlformats.org/spreadsheetml/2006/main" count="1868" uniqueCount="946">
  <si>
    <t>ID</t>
  </si>
  <si>
    <t>place</t>
  </si>
  <si>
    <t>dish</t>
  </si>
  <si>
    <t>photo</t>
  </si>
  <si>
    <t>description</t>
  </si>
  <si>
    <t>illustrator</t>
  </si>
  <si>
    <t>Afghanistan</t>
  </si>
  <si>
    <t>Kabuli Pulao</t>
  </si>
  <si>
    <t>https://upload.wikimedia.org/wikipedia/commons/thumb/8/8e/Polu.jpg/640px-Polu.jpg</t>
  </si>
  <si>
    <t>Long-grained Basmati rice steamed in meat broth, with assorted lentils, raisins, carrots, lamb, and chopped nuts (almonds and pistachios)</t>
  </si>
  <si>
    <t>Algeria</t>
  </si>
  <si>
    <t>Couscous</t>
  </si>
  <si>
    <t>https://commons.wikimedia.org/wiki/File:Algerian_Couscous_from_Biskra.jpg</t>
  </si>
  <si>
    <t>Steamed semolina salad tossed with carrots, potatoes, turnips, parsley, etc. Sometimes served with a bowlful of chilled buttermilk</t>
  </si>
  <si>
    <t>Australia</t>
  </si>
  <si>
    <t>Meat Pie</t>
  </si>
  <si>
    <t>https://pixabay.com/en/meat-pie-ketchup-food-458722/</t>
  </si>
  <si>
    <t>A fist-sized baked pie filled with ground meat gravy and cheese. The gravy often contains onions and/or mushrooms. The pie is topped with tomato ketchup just before eating.</t>
  </si>
  <si>
    <t>Austria</t>
  </si>
  <si>
    <t>Wiener Schnitzel</t>
  </si>
  <si>
    <t>https://commons.wikimedia.org/wiki/File:Wiener-Schnitzel02.jpg</t>
  </si>
  <si>
    <t>Veal escalope, breaded and deep-fried in butter. Traditionally served in Vienna with a salad and a potato preparation (usually potato salad or roast baby potatoes).</t>
  </si>
  <si>
    <t>Azerbaijan</t>
  </si>
  <si>
    <t>Dolmasi</t>
  </si>
  <si>
    <t>https://commons.wikimedia.org/wiki/File:Azerbaijani_Yarpaq_dolmas%C4%B1.JPG</t>
  </si>
  <si>
    <t>illo</t>
  </si>
  <si>
    <t>id</t>
  </si>
  <si>
    <t>Meat, rice, grains or vegetable stuffed grape/eggplant/cabbage leaf rolls. If the dish is to be served warm, it is usually accompanied by yogurt-garlic sauce or clotted sour milk</t>
  </si>
  <si>
    <t>dish_name</t>
  </si>
  <si>
    <t>photo_ref</t>
  </si>
  <si>
    <t>Bahamas</t>
  </si>
  <si>
    <t>Crack Conch with Peas and Rice</t>
  </si>
  <si>
    <t>tagAnalysys</t>
  </si>
  <si>
    <t>rice</t>
  </si>
  <si>
    <t>egg</t>
  </si>
  <si>
    <t>meat</t>
  </si>
  <si>
    <t>potato</t>
  </si>
  <si>
    <t>beef</t>
  </si>
  <si>
    <t>soy_sauce</t>
  </si>
  <si>
    <t>sauce</t>
  </si>
  <si>
    <t>onion</t>
  </si>
  <si>
    <t>power level</t>
  </si>
  <si>
    <t>fish</t>
  </si>
  <si>
    <t>beans</t>
  </si>
  <si>
    <t>Tempura fried conch shell served with tomato rice and black-eyed peas</t>
  </si>
  <si>
    <t>garlic</t>
  </si>
  <si>
    <t>milk</t>
  </si>
  <si>
    <t>cheese</t>
  </si>
  <si>
    <t>TYPE</t>
  </si>
  <si>
    <t>lamb</t>
  </si>
  <si>
    <t>chiken</t>
  </si>
  <si>
    <t>pork</t>
  </si>
  <si>
    <t>seafood</t>
  </si>
  <si>
    <t>spicy</t>
  </si>
  <si>
    <t xml:space="preserve">Chef </t>
  </si>
  <si>
    <t>category</t>
  </si>
  <si>
    <t>from?</t>
  </si>
  <si>
    <t>Bahrain</t>
  </si>
  <si>
    <t>reference</t>
  </si>
  <si>
    <t>Chicken Machboos</t>
  </si>
  <si>
    <t>picture</t>
  </si>
  <si>
    <t>Rice cooked with chicken, dry fruits, and nuts. Rose water is used to add fragrance to the dish</t>
  </si>
  <si>
    <t>sweet</t>
  </si>
  <si>
    <t>B</t>
  </si>
  <si>
    <t>done</t>
  </si>
  <si>
    <t>salty</t>
  </si>
  <si>
    <t>otherunk</t>
  </si>
  <si>
    <t>gRecipe</t>
  </si>
  <si>
    <t>Bangladesh</t>
  </si>
  <si>
    <t>Fish and Rice</t>
  </si>
  <si>
    <t>Gordon James Ramsay</t>
  </si>
  <si>
    <t>https://commons.wikimedia.org/wiki/File:Panta_Ilish.jpg</t>
  </si>
  <si>
    <t>professional</t>
  </si>
  <si>
    <t xml:space="preserve"> Ramsay’s Kitchen Nightmare, Masterchef USA</t>
  </si>
  <si>
    <t>✔</t>
  </si>
  <si>
    <t>Ilish fish marinated and steamed in a banana leaf. Usually, a little marination is kept aside to pour on the fish after it's cooked. The steamed fish is always accompanied with rice.</t>
  </si>
  <si>
    <t>N/A</t>
  </si>
  <si>
    <t>http://www.gstatic.com/tv/thumb/persons/319794/319794_v9_bb.jpg</t>
  </si>
  <si>
    <t>Barbados</t>
  </si>
  <si>
    <t>Cou Cou and Flying Fish</t>
  </si>
  <si>
    <t>Thick cornmeal and okra porridge topped with steamed flying fish curry</t>
  </si>
  <si>
    <t xml:space="preserve">Basmati rice steamed in broth, with lentils, raisins, carrots, lamb, and chopped nuts </t>
  </si>
  <si>
    <t>Jamie Oliver</t>
  </si>
  <si>
    <t>Jamie’s 30 Minute Meal</t>
  </si>
  <si>
    <t>http://www.gstatic.com/tv/thumb/persons/190098/190098_v9_ba.jpg</t>
  </si>
  <si>
    <t>long-grained basmati rice steamed in meat broth, with assorted lentils, raisins, carrots, lamb, and chopped nuts (almonds and pistachios)</t>
  </si>
  <si>
    <t>Belgium</t>
  </si>
  <si>
    <t>Moules-frites</t>
  </si>
  <si>
    <t>https://commons.wikimedia.org/wiki/Category:Moules-frites#/media/File:AOC_C%C3%B4tes-de-provence_La_Londe_ros%C3%A9_et_moules-frites.JPG</t>
  </si>
  <si>
    <t>Wolfgang Puck</t>
  </si>
  <si>
    <t>Academy Awards Governor Ball</t>
  </si>
  <si>
    <t>https://gazettereview.com/wp-content/uploads/2017/05/wolfgang-puck.jpg</t>
  </si>
  <si>
    <t>Fresh mussels cooked in olive oil and white wine with garlic, thyme, and shallots, and served with potato fries. Common accompaniments include mayonnaise or garlic-flavored crème fraîche.</t>
  </si>
  <si>
    <t>Marco Pierre White</t>
  </si>
  <si>
    <t>Belize</t>
  </si>
  <si>
    <t>The Master Chef Australia</t>
  </si>
  <si>
    <t>Rice and beans</t>
  </si>
  <si>
    <t>https://i.dailymail.co.uk/i/pix/2008/07/30/article-0-01F9616E00000578-694_468x587.jpg</t>
  </si>
  <si>
    <t>https://commons.wikimedia.org/wiki/File:Rice_and_Beans,_Stew_Chicken_and_Potato_Salad_-_Belize.jpg</t>
  </si>
  <si>
    <t>Red kidney beans and rice stewed in coconut milk. Carrots are a seasonal addition.</t>
  </si>
  <si>
    <t>Sanjeev Kapoor</t>
  </si>
  <si>
    <t>Khana Khazana, Singapore Airlines, MasterChef Season 3</t>
  </si>
  <si>
    <t>http://www.hoteliermiddleeast.com/pictures/gallery/People/sanjeev-kapoor-edited.jpg</t>
  </si>
  <si>
    <t>Benin</t>
  </si>
  <si>
    <t>Kuli Kuli</t>
  </si>
  <si>
    <t>Roast peanut paste - seasoned with sugar, salt, and other spices - deep-fried in the shape of balls or pretzel sticks. Eaten with garri soaking (tapioca soaked in sugar water)</t>
  </si>
  <si>
    <t>Emeril Lagasse</t>
  </si>
  <si>
    <t>The Multi-tasker, Tv star</t>
  </si>
  <si>
    <t>Bhutan</t>
  </si>
  <si>
    <t>Ema Datshi</t>
  </si>
  <si>
    <t>http://www.trbimg.com/img-574e28e5/turbine/mc-lehigh-valley-food-wine-festival-20160531</t>
  </si>
  <si>
    <t>https://www.196flavors.com/bhutan-ema-datshi/</t>
  </si>
  <si>
    <t>Hot specimen of chilies cooked in yak milk cheese (cow milk replaces yak milk in urban areas)</t>
  </si>
  <si>
    <t>Charlie Trotter</t>
  </si>
  <si>
    <t>Master Chef</t>
  </si>
  <si>
    <t>http://s3.amazonaws.com/trr.images.cdn/wp-content/uploads/2013/11/trotter.jpg</t>
  </si>
  <si>
    <t>Bosnia &amp; Herzegovina</t>
  </si>
  <si>
    <t>Cevapi</t>
  </si>
  <si>
    <t>https://commons.wikimedia.org/wiki/File:Cevapi_Zagreb.JPG</t>
  </si>
  <si>
    <t>Paul Bocuse</t>
  </si>
  <si>
    <t>Grilled ground beef kebabs served with chopped raw onions. Modern customizations include green salad or fries on the side.</t>
  </si>
  <si>
    <t>The ambassador of contemporary French cuisine</t>
  </si>
  <si>
    <t>http://finedininglovers.cdn.crosscast-system.com/BlogPost/xl_16665_Paul-Bocuse-TP.jpg</t>
  </si>
  <si>
    <t>Brazil</t>
  </si>
  <si>
    <t>Feijoada</t>
  </si>
  <si>
    <t>Anthony Bourdain</t>
  </si>
  <si>
    <t>Author of “Kitchen confidential: Adventures in the Culinary Underbelly”</t>
  </si>
  <si>
    <t>https://commons.wikimedia.org/wiki/Category:Feijoada#/media/File:Feijoada_(4808711154).jpg</t>
  </si>
  <si>
    <t>https://img.thedailybeast.com/image/upload/c_crop,d_placeholder_euli9k,h_1440,w_2560,x_0,y_0/dpr_2.0/c_limit,w_740/fl_lossy,q_auto/v1528588164/180610-rothbaum-anthony-bourdain-suicide-hero_zrmhrg</t>
  </si>
  <si>
    <t>Kidney beans stewed with beef and pork. Sometimes vegetables, like tomatoes, potatoes, and carrots, may be added.</t>
  </si>
  <si>
    <t>Joan Roca i Fontané</t>
  </si>
  <si>
    <t xml:space="preserve">Chef of "El Celler de Can Roca" awarded as best restaurant in the world by the Restaurant Magazine in 2013 and 2015 </t>
  </si>
  <si>
    <t>https://encrypted-tbn0.gstatic.com/images?q=tbn:ANd9GcRI-ZYZm4h8F1C67Upid_ELow844MdB-s7P0hV-6PtzBytmmN9l</t>
  </si>
  <si>
    <t>Brunei</t>
  </si>
  <si>
    <t>Ambuyat</t>
  </si>
  <si>
    <t>Thick tapioca starch eaten after wrapping it around long bamboo prongs. Stews or sauces are used as dippings</t>
  </si>
  <si>
    <t>Cambodia</t>
  </si>
  <si>
    <t>Amok Trey</t>
  </si>
  <si>
    <t>Fish, coated in thick coconut milk extract, and a native Cambodian spice paste, stewed in a banana leaf cup</t>
  </si>
  <si>
    <t>Cameroon</t>
  </si>
  <si>
    <t>Artie Bucco</t>
  </si>
  <si>
    <t>Ndolé</t>
  </si>
  <si>
    <t>fictional</t>
  </si>
  <si>
    <t xml:space="preserve"> The Sopranos</t>
  </si>
  <si>
    <t>Ndolé leaves stewed with fish and nuts.</t>
  </si>
  <si>
    <t>otk</t>
  </si>
  <si>
    <t>The Guardian</t>
  </si>
  <si>
    <t>https://www.hbo.com/the-sopranos/cast-and-crew/artie-bucco</t>
  </si>
  <si>
    <t>Canada</t>
  </si>
  <si>
    <t>Poutine</t>
  </si>
  <si>
    <t>https://upload.wikimedia.org/wikipedia/commons/4/45/La_Banquise_Poutine.jpg</t>
  </si>
  <si>
    <t>French fries topped with a mildly spicy chicken or turkey gravy and fresh cheese curd. The dish is assembled just prior to serving to avoid soggy fries.</t>
  </si>
  <si>
    <t>Albania</t>
  </si>
  <si>
    <t>Tavë Kosi</t>
  </si>
  <si>
    <t>https://blog.arousingappetites.com/wp-content/uploads/2015/03/tave-kosi_ft-image.jpg</t>
  </si>
  <si>
    <t>Mrs Lovett</t>
  </si>
  <si>
    <t>Cape Verde</t>
  </si>
  <si>
    <t>a soured milk rice casserole with lamb or chicken baked with a mixture of yogurt and eggs</t>
  </si>
  <si>
    <t>Cachupa</t>
  </si>
  <si>
    <t>Sweeney Todd</t>
  </si>
  <si>
    <t>Corn, beef, fish, and beans stewed together</t>
  </si>
  <si>
    <t>https://vignette.wikia.nocookie.net/villains/images/5/57/Mrs._Lovett.jpg/revision/latest?cb=20110924135147</t>
  </si>
  <si>
    <t>Remy the Rat</t>
  </si>
  <si>
    <t>Ratatouille</t>
  </si>
  <si>
    <t>Chile</t>
  </si>
  <si>
    <t>Pastel de Choclo</t>
  </si>
  <si>
    <t>http://www.altec.com.hk/divi/project/ratatouille/</t>
  </si>
  <si>
    <t>https://upload.wikimedia.org/wikipedia/commons/7/70/El_pastel_de_choclo.jpg</t>
  </si>
  <si>
    <t>A base of ground beef, onions, olives, and raisins, topped with a sweet corn crust. The sweet corn crust is a paste of sweet corn kernels and basil cooked in milk or lard.</t>
  </si>
  <si>
    <t>Primo</t>
  </si>
  <si>
    <t>Big Night</t>
  </si>
  <si>
    <t>https://www.diseara.ro/images/filme/galerie/13817_7_1.jpg</t>
  </si>
  <si>
    <t>China</t>
  </si>
  <si>
    <t>Peking Duck</t>
  </si>
  <si>
    <t>Monica Geller</t>
  </si>
  <si>
    <t>https://upload.wikimedia.org/wikipedia/commons/thumb/2/24/Beijing_DUck_sliced.jpeg/1920px-Beijing_DUck_sliced.jpeg</t>
  </si>
  <si>
    <t>Friends</t>
  </si>
  <si>
    <t>https://s3.amazonaws.com/secretsaucefiles/photos/images/000/175/712/large/IMG-20170814-WA0039.jpg?1502717963</t>
  </si>
  <si>
    <t>Maltose syrup glazed-duck is roasted in an oven till it turns brown. While the skin is served dipped in sugar-garlic sauce, the meat is served with sweet bean sauce, spring onions, and pancakes. Cucumber sticks are additional accompaniments.</t>
  </si>
  <si>
    <t>Richard Boarst</t>
  </si>
  <si>
    <t>The Cook, the Thief, His Wife &amp; Her Lover</t>
  </si>
  <si>
    <t>https://www.alamy.com/stock-photo-alan-howard-richard-bohringer-helen-mirren-michael-gambon-the-cook-31030074.html</t>
  </si>
  <si>
    <t>Swedish Chef</t>
  </si>
  <si>
    <t>Dumplings</t>
  </si>
  <si>
    <t>https://upload.wikimedia.org/wikipedia/commons/thumb/9/9c/Shrimp_dumplings.jpg/1920px-Shrimp_dumplings.jpg?1535692998691</t>
  </si>
  <si>
    <t>The Muppets</t>
  </si>
  <si>
    <t>https://vignette.wikia.nocookie.net/muppet/images/4/41/Swedish-chef.jpg/revision/latest?cb=20111104173207</t>
  </si>
  <si>
    <t>Pieces of dough wrapped around a filling. The dough can be based on rice, bread, flour, potatoes, and may be filled with meat, fish, cheese, vegetables, fruits, or sweets</t>
  </si>
  <si>
    <t>steamed semolina salad tossed with carrots, potatoes, turnips, parsley, etc. sometimes served with a bowlful of chilled buttermilk</t>
  </si>
  <si>
    <t>Babette Hersant</t>
  </si>
  <si>
    <t>Babette’s Feast</t>
  </si>
  <si>
    <t>http://www.jonathanrosenbaum.net/wp-content/uploads/1989/03/babette1.jpg</t>
  </si>
  <si>
    <t>Colombia</t>
  </si>
  <si>
    <t>Bandeja Paisa</t>
  </si>
  <si>
    <t>A meal platter consisting of - stewed red beans, steamed white rice, fried egg, plantains (plain or fried), chorizo, black pudding, arepa, fried pork rinds, Colombian hogao sauce, and avocado</t>
  </si>
  <si>
    <t>The Soup Nazi</t>
  </si>
  <si>
    <t>Seinfeld</t>
  </si>
  <si>
    <t>Comoros</t>
  </si>
  <si>
    <t>Langouste a la Vanille</t>
  </si>
  <si>
    <t>https://media2.fdncms.com/sacurrent/imager/u/original/2500798/screen_shot_2016-01-22_at_5.01.00_pm.png</t>
  </si>
  <si>
    <t>Roast lobster in vanilla sauce.</t>
  </si>
  <si>
    <t>Leona</t>
  </si>
  <si>
    <t>Mystic Pizza</t>
  </si>
  <si>
    <t>https://i.ytimg.com/vi/FIyHh9pO464/maxresdefault.jpg</t>
  </si>
  <si>
    <t>Costa Rica</t>
  </si>
  <si>
    <t>Gallo pinto</t>
  </si>
  <si>
    <t>https://upload.wikimedia.org/wikipedia/commons/thumb/4/4d/CRI_07_2018_0119.jpg/1920px-CRI_07_2018_0119.jpg</t>
  </si>
  <si>
    <t>Nacho</t>
  </si>
  <si>
    <t>Nacho Libre</t>
  </si>
  <si>
    <t>Screen Rant</t>
  </si>
  <si>
    <t>Kidney/Black beans and rice cooked together until all the liquid has dried out. Served with egg, plantain, source cream, tortillas and beacon as accompaniments</t>
  </si>
  <si>
    <t>http://4.bp.blogspot.com/-PH_t7W9AGaM/TyL6cjnrFFI/AAAAAAAAAII/qYSNllmifHY/s1600/040_nacho_punishment.jpg</t>
  </si>
  <si>
    <t>Chu</t>
  </si>
  <si>
    <t>Cuba</t>
  </si>
  <si>
    <t>Ropa vieja</t>
  </si>
  <si>
    <t>Eat drink man woman</t>
  </si>
  <si>
    <t>https://c1.staticflickr.com/8/7338/9419809373_b929016e21_b.jpg</t>
  </si>
  <si>
    <t>http://thisdistractedglobe.com/wp-content/uploads/2008/01/eat-drink-man-woman-1994-sihung-lung-pic-2.jpg</t>
  </si>
  <si>
    <t>Andorra</t>
  </si>
  <si>
    <t>Shredded flank steak cooked in tomato sauce. Served with a piece of meat, rice, and sweet plantain fritters.</t>
  </si>
  <si>
    <t>Escudella i carn d'olla</t>
  </si>
  <si>
    <t>https://upload.wikimedia.org/wikipedia/commons/thumb/b/ba/Escudella.jpg/500px-Escudella.jpg</t>
  </si>
  <si>
    <t>A</t>
  </si>
  <si>
    <t>big meatball spiced with garlic and parsley; it also contains vegetables as celery, cabbage, carrots and sausages called 'botifarras'</t>
  </si>
  <si>
    <t>Denmark</t>
  </si>
  <si>
    <t>Frikadeller</t>
  </si>
  <si>
    <t>https://cdn.pixabay.com/photo/2017/09/25/19/37/meatballs-2786422_960_720.jpg</t>
  </si>
  <si>
    <t>Flat meat patties - consisting of minced beef, chopped onions, milk, and eggs. Boiled potatoes, potato-mayo salad, creamed cabbage, gravy, and pickled beetroot are popular accompaniments</t>
  </si>
  <si>
    <t>https://lh4.googleusercontent.com/-yngYl0YDVvI/TXHC7FR-lnI/AAAAAAAAAtM/WIBMUE2aElE/s1600/nacholibrews009jl8.png</t>
  </si>
  <si>
    <t>Dominican Republic</t>
  </si>
  <si>
    <t>La Bandera</t>
  </si>
  <si>
    <t>A meal of red or black bean stew, white rice, meat curry, fried plantains, and a side salad</t>
  </si>
  <si>
    <t>Sushi chef</t>
  </si>
  <si>
    <t>Monsters Inc</t>
  </si>
  <si>
    <t>Ecuador</t>
  </si>
  <si>
    <t>Ceviche</t>
  </si>
  <si>
    <t>https://pixar-planet.fr/wp-content/uploads/2010/04/chef-sushi-personnage-monstres-cie-01.jpg</t>
  </si>
  <si>
    <t>https://cdn.pixabay.com/photo/2014/02/08/13/35/shrimp-261804_960_720.jpg</t>
  </si>
  <si>
    <t>Lime juice-marinated raw fresh fish spiced with chilie. Sea bass, shrimp, and crab are popular seafood choices</t>
  </si>
  <si>
    <t>Baker Smurf</t>
  </si>
  <si>
    <t>The smufs</t>
  </si>
  <si>
    <t>https://www.clipartmax.com/png/middle/27-272425_baker-smurf-mcdonalds-smurfs-baker-smurf-nip-2013-toy-14.png</t>
  </si>
  <si>
    <t>Egypt</t>
  </si>
  <si>
    <t>Kushari</t>
  </si>
  <si>
    <t>Green lentils, rice, and macaroni mixed together and topped with caramelized onions and tomato-based sauce.</t>
  </si>
  <si>
    <t>Kronk</t>
  </si>
  <si>
    <t>The Emperor's New Groove</t>
  </si>
  <si>
    <t>http://1.bp.blogspot.com/-o-aesluL7e4/U0c63-DFPAI/AAAAAAAAAZY/dKa8J0qKvSA/s1600/ENG3.jpg</t>
  </si>
  <si>
    <t>Angola</t>
  </si>
  <si>
    <t>Muamba de Galinha</t>
  </si>
  <si>
    <t>England</t>
  </si>
  <si>
    <t>https://africanbites.com/wp-content/uploads/2015/02/IMG_6960.jpg</t>
  </si>
  <si>
    <t>Roast Beef Dinner</t>
  </si>
  <si>
    <t>https://upload.wikimedia.org/wikipedia/commons/1/1e/Traditional.Sunday.Roast-01.jpg</t>
  </si>
  <si>
    <t>aromatic chicken stew, flavoured with garlic, onion pepper paprika, chilli, tomatoes and other vegetables cooked in palm oil.</t>
  </si>
  <si>
    <t>Roasted beef with gravy, potatoes (roasted or mashed), Yorkshire pudding, carrots, broccoli, green beans, and peas.</t>
  </si>
  <si>
    <t>SpongeBob</t>
  </si>
  <si>
    <t>SpongeBob SquarePants</t>
  </si>
  <si>
    <t>Fish and Chips</t>
  </si>
  <si>
    <t>https://c1.staticflickr.com/9/8473/8368713740_1eca751a0d_b.jpg</t>
  </si>
  <si>
    <t>https://media1.tenor.com/images/79a4cf769d38b9de6b06215a723d9acf/tenor.gif?itemid=9320475</t>
  </si>
  <si>
    <t>Beer-battered or crumbed deep-fried fish and thick-cut potato chips; served with tartar sauce, peas, and a lemon wedge. Fish and chips are sprinkled with salt and malt vinegar prior to serving</t>
  </si>
  <si>
    <t>Chef Bouche</t>
  </si>
  <si>
    <t>The Beauty and the Beast</t>
  </si>
  <si>
    <t>Equatorial Guinea</t>
  </si>
  <si>
    <t>Succotash</t>
  </si>
  <si>
    <t>https://c1.staticflickr.com/2/1016/928875681_0eb6ff756e_b.jpg</t>
  </si>
  <si>
    <t>http://2.bp.blogspot.com/-eWNOSzS8JEM/U3P4oxKGr7I/AAAAAAAAEHg/DRpupP-9YCg/s1600/Stove.jpg</t>
  </si>
  <si>
    <t>A salad-like dish consisting of corn, lima beans, sweet peppers, tomatoes, and other available vegetables sautéed in butter</t>
  </si>
  <si>
    <t>Estonia</t>
  </si>
  <si>
    <t>Verivorst</t>
  </si>
  <si>
    <t>Shallow-fried blood sausage with sour cream.</t>
  </si>
  <si>
    <t>France</t>
  </si>
  <si>
    <t>Pot-Au-Feu</t>
  </si>
  <si>
    <t>https://image.afcdn.com/recipe/20141014/47748_w1024h768c1cx800cy800.jpg</t>
  </si>
  <si>
    <t>Stew beef, vegetables (carrots, turnips, leeks, celery, onions), cartilaginous meat (oxtail, marrowbone)</t>
  </si>
  <si>
    <t>Chef Joe</t>
  </si>
  <si>
    <t>Argentina</t>
  </si>
  <si>
    <t>Asados</t>
  </si>
  <si>
    <t>The Lady and the Tramp</t>
  </si>
  <si>
    <t>https://upload.wikimedia.org/wikipedia/commons/thumb/1/12/Argentinean_asado.jpg/1280px-Argentinean_asado.jpg?1540358181320</t>
  </si>
  <si>
    <t>http://4.bp.blogspot.com/-gZf9dGyA520/UlO6KDttTPI/AAAAAAAAH4E/RSxbofNqNNo/s1600/Setup.jpeg</t>
  </si>
  <si>
    <t>Georgia</t>
  </si>
  <si>
    <t>Khachapuri</t>
  </si>
  <si>
    <t>https://upload.wikimedia.org/wikipedia/commons/4/4f/Adjarian_Khachapuri_%284%29.jpg</t>
  </si>
  <si>
    <t>the asados are a variety of barbecued meat grilled on a large grill packed with steaks; ribs; chorizo; sweet bread, chitterlings and blood sausage</t>
  </si>
  <si>
    <t>Chef Louis</t>
  </si>
  <si>
    <t>The Little mermaid</t>
  </si>
  <si>
    <t>Sulguni cheese-filled, leavened, and baked bread topped with a cracked soft-boiled egg and butter just before serving</t>
  </si>
  <si>
    <t>https://drive.google.com/file/d/1eUbovtH2a9-V_Ome9s78lwCZxB9u7_-8/view?usp=sharing</t>
  </si>
  <si>
    <t>Tiana</t>
  </si>
  <si>
    <t>Germany</t>
  </si>
  <si>
    <t>The Princes and the Frog</t>
  </si>
  <si>
    <t>Sauerbraten</t>
  </si>
  <si>
    <t>https://upload.wikimedia.org/wikipedia/commons/8/83/Sauerbraten_with_potato_dumplings.jpg</t>
  </si>
  <si>
    <t>https://vignette.wikia.nocookie.net/disney/images/c/ce/Princess-and-the-frog-disneyscreencaps.com-815.jpg/revision/latest?cb=20160609024623</t>
  </si>
  <si>
    <t xml:space="preserve">Beef braised in its own marinade and simmered in a pot for several hours. The marinade typically consists of red wine vinegar, cloves, nutmeg, peppercorns, cinnamon, ginger, and juniper berries. Potato dumplings and red cabbage are popular </t>
  </si>
  <si>
    <t>Ghana</t>
  </si>
  <si>
    <t>Fufu</t>
  </si>
  <si>
    <t>https://www.aroundtheworldl.com/2010/02/09/what-the-heck-is-fufu/</t>
  </si>
  <si>
    <t>Boiled and mashed yams. Usually served as a side.</t>
  </si>
  <si>
    <t>Greece</t>
  </si>
  <si>
    <t>Moussaka</t>
  </si>
  <si>
    <t>https://www.publicdomainpictures.net/pictures/50000/velka/grekisk-moussaka.jpg</t>
  </si>
  <si>
    <t>a fist-sized baked pie filled with ground meat gravy and cheese. the gravy often contains onions and/or mushrooms. the pie is topped with tomato ketchup just before eating.</t>
  </si>
  <si>
    <t>Layers of sautéed eggplant and/or potatoes and spicy ground lamb topped with Béchamel sauce and baked</t>
  </si>
  <si>
    <t>Guyana</t>
  </si>
  <si>
    <t>Pepperpot</t>
  </si>
  <si>
    <t>Meat stewed in a cassava root-based sauce with cinnamon and peppers</t>
  </si>
  <si>
    <t>Haiti</t>
  </si>
  <si>
    <t>Fried Pork with Rice and Beans</t>
  </si>
  <si>
    <t>Rice cooked with kidney beans, served with fried pork shoulder chops.</t>
  </si>
  <si>
    <t>Honduras</t>
  </si>
  <si>
    <t>Arroz, frijoles, platano frito y carne</t>
  </si>
  <si>
    <t>https://i.pinimg.com/originals/18/de/dc/18dedc61a7991fe89fa13fa5e7c0f947.jpg</t>
  </si>
  <si>
    <t>Rice with fried beef and refried beans. Fried plantains and sour cream are served as sides.</t>
  </si>
  <si>
    <t>veal escalope, breaded and deep-fried in butter. traditionally served in vienna with a salad and a potato preparation (usually potato salad or roast baby potatoes).</t>
  </si>
  <si>
    <t>Hong Kong</t>
  </si>
  <si>
    <t>Dim Sum</t>
  </si>
  <si>
    <t>https://cdn.pixabay.com/photo/2015/10/09/15/13/siu-may-979468_960_720.jpg</t>
  </si>
  <si>
    <t>Small bite-sized portions of food served in small steamer baskets, made of rice or wheat contain beef, chicken, pork, prawns, or vegetarian option</t>
  </si>
  <si>
    <t>Hungary</t>
  </si>
  <si>
    <t>Goulash</t>
  </si>
  <si>
    <t>https://cdn.pixabay.com/photo/2017/10/20/17/45/goulash-2872112_960_720.jpg</t>
  </si>
  <si>
    <t>A spicy tomato-paprika-based stew of meat, noodles, and potatoes.</t>
  </si>
  <si>
    <t>Iceland</t>
  </si>
  <si>
    <t>Hákarl</t>
  </si>
  <si>
    <t>http://icecook.blogspot.com/2006/01/how-to-prepare-hakarl-rotten-or-cured_17.html</t>
  </si>
  <si>
    <t>Greenland shark fermented for five to six months</t>
  </si>
  <si>
    <t>meat, rice, grains or vegetable stuffed grape/eggplant/cabbage leaf rolls. if the dish is to be served warm, it is usually accompanied by yogurt-garlic sauce or clotted sour milk</t>
  </si>
  <si>
    <t>India</t>
  </si>
  <si>
    <t>Biryani</t>
  </si>
  <si>
    <t>https://images.pexels.com/photos/556558/pexels-photo-556558.jpeg?cs=srgb&amp;dl=asian-food-biryani-biryani-plate-556558.jpg&amp;fm=jpg</t>
  </si>
  <si>
    <t>Long-grain rice cooked with spices and meat. Often topped with fried onion flakes and boiled eggs. Vegetarian versions are also popular</t>
  </si>
  <si>
    <t>Tandoori Chicken</t>
  </si>
  <si>
    <t>https://c1.staticflickr.com/5/4094/4878835899_4a147c134e_b.jpg</t>
  </si>
  <si>
    <t>Whole chicken marinated in yogurt and spices, and baked in a tandoor- a traditional Indian clay oven</t>
  </si>
  <si>
    <t>https://i.pinimg.com/originals/3a/1d/d9/3a1dd9cd3a742cb7dac2c12e5bcc93ae.jpg</t>
  </si>
  <si>
    <t>tempura fried conch shell served with tomato rice and black-eyed peas</t>
  </si>
  <si>
    <t>Masala Dosa</t>
  </si>
  <si>
    <t>https://www.saicaterers.in/wp-content/uploads/2017/09/plain-dosa.jpg</t>
  </si>
  <si>
    <t xml:space="preserve">A thin and crisp fermented batter pancake with a spicy potato filling. Usually served with a lentil preparation called A thin and crisp fermented batter pancake with a spicy potato filling. Usually served with a lentil preparation called </t>
  </si>
  <si>
    <t>Ingredient</t>
  </si>
  <si>
    <t>Indonesia</t>
  </si>
  <si>
    <t>Nasi Goreng</t>
  </si>
  <si>
    <t>https://upload.wikimedia.org/wikipedia/commons/0/07/Nasi_Goreng_in_Bali.jpg</t>
  </si>
  <si>
    <t>Occurrences</t>
  </si>
  <si>
    <t>Frequency %</t>
  </si>
  <si>
    <t>Rank</t>
  </si>
  <si>
    <t>inverse top</t>
  </si>
  <si>
    <t>number</t>
  </si>
  <si>
    <t>Fried rice; Stir-fried with shrimp, shallots, and soy sauce, and topped with a fried egg. Often accompanied with a grilled sausage</t>
  </si>
  <si>
    <t>Iran</t>
  </si>
  <si>
    <t>Chelo Kebab</t>
  </si>
  <si>
    <t>https://commons.wikimedia.org/wiki/File:Chelo_Kabab_Soltani_Berlin_Kourosh.jpg</t>
  </si>
  <si>
    <t>https://www.daringgourmet.com/wp-content/uploads/2013/03/Machboos-2-sm_edited.jpg</t>
  </si>
  <si>
    <t>Cylindrical skewered ground meat (lamb or beef) kebabs served with saffron rice and grilled tomatoes</t>
  </si>
  <si>
    <t>rice cooked with chicken, dry fruits, and nuts. rose water is used to add fragrance to the dish</t>
  </si>
  <si>
    <t>Ireland</t>
  </si>
  <si>
    <t>Irish Stew</t>
  </si>
  <si>
    <t>https://c1.staticflickr.com/5/4273/34046928633_aca37c787b_b.jpg</t>
  </si>
  <si>
    <t>Mutton stew with potatoes, onions, carrots, and parsley</t>
  </si>
  <si>
    <t>fried</t>
  </si>
  <si>
    <t>ilish fish marinated and steamed in a banana leaf. usually, a little marination is kept aside to pour on the fish after it's cooked. the steamed fish is always accompanied with rice.</t>
  </si>
  <si>
    <t>Israel</t>
  </si>
  <si>
    <t>Falafel &amp; Hummus</t>
  </si>
  <si>
    <t>https://cdn.pixabay.com/photo/2016/09/06/14/24/hummus-1649231_960_720.jpg</t>
  </si>
  <si>
    <t>Deep-fried chickpea balls (falafel) served with chickpea-sesame-olive oil-lemon juice-garlic dip (hummus)</t>
  </si>
  <si>
    <t>Italy</t>
  </si>
  <si>
    <t>Lasagna</t>
  </si>
  <si>
    <t>https://c1.staticflickr.com/3/2376/5799408683_9cc6ffc686_b.jpg</t>
  </si>
  <si>
    <t>Flat pasta randomly distributed in layers with ground beef (or other meats), cheese, and tomato sauce, and baked in an oven. Garlic and oregano are added for flavor</t>
  </si>
  <si>
    <t>onions</t>
  </si>
  <si>
    <t>http://www.sandals.com/blog/content/images/2018/06/10985177_456624651157268_1207301172591549039_n.jpg</t>
  </si>
  <si>
    <t>Pizza</t>
  </si>
  <si>
    <t>https://upload.wikimedia.org/wikipedia/commons/7/7b/Vegetarian_Four_Seasons_%28Quattro_Stagioni%29_Pizza.jpg</t>
  </si>
  <si>
    <t>thick cornmeal and okra porridge topped with steamed flying fish curry</t>
  </si>
  <si>
    <t>Flat round bread topped with tomato sauce, cheese, and various meat/vegetarian/seafood toppings, and baked in an oven</t>
  </si>
  <si>
    <t>chicken</t>
  </si>
  <si>
    <t>Bolognese ragù</t>
  </si>
  <si>
    <t>https://upload.wikimedia.org/wikipedia/commons/8/89/Fettuccine_al_rag%C3%B9_%28image_modified%29.jpg</t>
  </si>
  <si>
    <t xml:space="preserve"> Soffritto of onion, celery and carrot, minced or finely chopped beef, often alongside small amounts of fatty pork. White wine, milk, and a small amount of tomato</t>
  </si>
  <si>
    <t>vegetables</t>
  </si>
  <si>
    <t>Ivory Coast</t>
  </si>
  <si>
    <t>Aloco</t>
  </si>
  <si>
    <t>potatoes</t>
  </si>
  <si>
    <t>fresh mussels cooked in olive oil and white wine with garlic, thyme, and shallots, and served with potato fries. common accompaniments include mayonnaise or garlic-flavored crème fraîche.</t>
  </si>
  <si>
    <t>https://upload.wikimedia.org/wikipedia/commons/0/04/Un_plat_d%27alloco_Fried_Plantains.JPG</t>
  </si>
  <si>
    <t>Deep-fried plantain. Before frying, plantain slices are rubbed with a very spicy onion-ginger-chili-aniseed paste</t>
  </si>
  <si>
    <t>Japan</t>
  </si>
  <si>
    <t>Japanese Curry</t>
  </si>
  <si>
    <t>salt</t>
  </si>
  <si>
    <t>https://c1.staticflickr.com/6/5642/30477880594_891ba230e9_b.jpg</t>
  </si>
  <si>
    <t>Meat and vegetables in simple curry sauce with Japanese spice additions. Usually, served on top of plain steamed rice</t>
  </si>
  <si>
    <t>Japanese Sushi</t>
  </si>
  <si>
    <t>https://upload.wikimedia.org/wikipedia/commons/6/60/Sushi_platter.jpg</t>
  </si>
  <si>
    <t>Nori (seaweed) and rice rolls (rolled using specialized sushi mats) with raw fish or cooked fish fillings</t>
  </si>
  <si>
    <t>red kidney beans and rice stewed in coconut milk. carrots are a seasonal addition.</t>
  </si>
  <si>
    <t>Japanese Ramen</t>
  </si>
  <si>
    <t>https://upload.wikimedia.org/wikipedia/commons/b/b2/Ramen_in_Japanese_restaurant_in_Brisbane_-_1.jpg</t>
  </si>
  <si>
    <t>tomatoes</t>
  </si>
  <si>
    <t>Wheat noodles in a fish or meat broth with soy sauce flavoring. The end product, just prior to serving, is usually topped with sliced pork, dried seaweed, and green onions</t>
  </si>
  <si>
    <t>pepper</t>
  </si>
  <si>
    <t>Jordan</t>
  </si>
  <si>
    <t>Mansaf</t>
  </si>
  <si>
    <t>Lamb cooked in ferment yogurt gravy and served over rice.</t>
  </si>
  <si>
    <t>Kazakhstan</t>
  </si>
  <si>
    <t>Beshbarmak</t>
  </si>
  <si>
    <t>Horse or lamb meat with flat noodles and onion sauce.</t>
  </si>
  <si>
    <t>carrots</t>
  </si>
  <si>
    <t>Kenya</t>
  </si>
  <si>
    <t>Ugali</t>
  </si>
  <si>
    <t>http://1.bp.blogspot.com/-lE-OUVAIZhc/WKCb3pcQkOI/AAAAAAAAAQw/iTuaQGFC0ME2tu6hYSDZ0sP0QXiXMifFQCK4B/s1600/DSCF4902.JPG</t>
  </si>
  <si>
    <t>Maize flour porridge cooked till it thickens like dough.</t>
  </si>
  <si>
    <t>tomato</t>
  </si>
  <si>
    <t>roast peanut paste - seasoned with sugar, salt, and other spices - deep-fried in the shape of balls or pretzel sticks. eaten with garri soaking (tapioca soaked in sugar water)</t>
  </si>
  <si>
    <t>Kuwait</t>
  </si>
  <si>
    <t>green</t>
  </si>
  <si>
    <t>Machboos</t>
  </si>
  <si>
    <t>Mutton accompanied with rice cooked in its broth.</t>
  </si>
  <si>
    <t>oil</t>
  </si>
  <si>
    <t>cabbage</t>
  </si>
  <si>
    <t>Laos</t>
  </si>
  <si>
    <t>Larb</t>
  </si>
  <si>
    <t>https://upload.wikimedia.org/wikipedia/commons/thumb/5/55/Naem_khluk.jpg/1280px-Naem_khluk.jpg</t>
  </si>
  <si>
    <t>Ground meat salad with fish sauce and roasted ground rice flavored with lime juice, chili, and mint</t>
  </si>
  <si>
    <t>butter</t>
  </si>
  <si>
    <t>Latvia</t>
  </si>
  <si>
    <t>Grey Peas, Bacon, and Onion</t>
  </si>
  <si>
    <t>peas</t>
  </si>
  <si>
    <t>https://image.shutterstock.com/z/stock-photo-grey-peas-with-bacon-64317106.jpg</t>
  </si>
  <si>
    <t>hot specimen of chilies cooked in yak milk cheese (cow milk replaces yak milk in urban areas)</t>
  </si>
  <si>
    <t>Grey peas soaked overnight and then sautéed with bacon, salt, and pepper. Onions can be added to the pan while sautéeing the peas and bacon, or served raw with sautéed peas and bacon</t>
  </si>
  <si>
    <t>Lebanon</t>
  </si>
  <si>
    <t>Kibbeh</t>
  </si>
  <si>
    <t>http://www.onearabvegan.com/wp-content/uploads/2017/06/vegan-pumpkin-kibbeh-10.jpg</t>
  </si>
  <si>
    <t>Torpedo-shaped bulgur fritters stuffed with ground meat (beef, lamb, or camel) cooked with chopped onions, chilies, and spices</t>
  </si>
  <si>
    <t>Lesotho</t>
  </si>
  <si>
    <t>Bolivia</t>
  </si>
  <si>
    <t>Papa</t>
  </si>
  <si>
    <t>Salteñas</t>
  </si>
  <si>
    <t>Boiled cornmeal porridge.</t>
  </si>
  <si>
    <t>https://encrypted-tbn0.gstatic.com/images?q=tbn:ANd9GcQC5Q05ab6vhn7Q4m4PuY1bWBXpWO-mE8H5XGye_Vh099XxStwQ6A</t>
  </si>
  <si>
    <t>salteñas are savory pastries filled with beef, pork, or chicken mixed in a sweet, slightly spicy or very spicy sauce, and sometimes also containing peas, potatoes and other things.</t>
  </si>
  <si>
    <t>Libya</t>
  </si>
  <si>
    <t>Cuscus Bil-Bosla</t>
  </si>
  <si>
    <t>Couscous cooked with lamb, chickpeas, potatoes, and tomatoes.</t>
  </si>
  <si>
    <t>Liechtenstein</t>
  </si>
  <si>
    <t>Käsknöpfle</t>
  </si>
  <si>
    <t>Pasta and sweet onions in cheese sauce.</t>
  </si>
  <si>
    <t>Luxembourg</t>
  </si>
  <si>
    <t>Judd mat Gaardebounen</t>
  </si>
  <si>
    <t>https://upload.wikimedia.org/wikipedia/commons/thumb/3/3b/Judd_mat_Gaardebounen.jpg/1200px-Judd_mat_Gaardebounen.jpg</t>
  </si>
  <si>
    <t>Smoked collar of pork with broad beans.</t>
  </si>
  <si>
    <t>Macau</t>
  </si>
  <si>
    <t>Macau egg tart</t>
  </si>
  <si>
    <t>grilled ground beef kebabs served with chopped raw onions. modern customizations include green salad or fries on the side.</t>
  </si>
  <si>
    <t>https://img.theculturetrip.com/768x//wp-content/uploads/2018/02/macau-portuguese-egg-tarts.jpg</t>
  </si>
  <si>
    <t>Crispy crème brulée tops, flaky pastry crusts and egg custard centre</t>
  </si>
  <si>
    <t>Madagascar</t>
  </si>
  <si>
    <t>Romazava</t>
  </si>
  <si>
    <t>Beef and green leaves stew</t>
  </si>
  <si>
    <t>Malaysia</t>
  </si>
  <si>
    <t>Nasi Lemak</t>
  </si>
  <si>
    <t>https://upload.wikimedia.org/wikipedia/commons/thumb/6/62/Nasi_Lemak%2C_Mamak%2C_Sydney.jpg/1200px-Nasi_Lemak%2C_Mamak%2C_Sydney.jpg</t>
  </si>
  <si>
    <t>Rice soaked in coconut cream overnight and cooked with pandan leaves, lemon grass, ginger, and other optional spices. It is usually served with a hard-boiled egg, fried anchovies, sambal paste, and roasted peanuts</t>
  </si>
  <si>
    <t>Botswana</t>
  </si>
  <si>
    <t>Seswaa</t>
  </si>
  <si>
    <t>https://i.guim.co.uk/img/static/sys-images/Guardian/Pix/online/2012/10/29/1351522120629/Seswaa-pounded-shredded-m-005.jpg?width=620&amp;quality=85&amp;auto=format&amp;fit=max&amp;s=857a9d88da4dd5798a635264dd4fbd5c</t>
  </si>
  <si>
    <t>Mauritius</t>
  </si>
  <si>
    <t>Dholl Puri</t>
  </si>
  <si>
    <t>https://i.ytimg.com/vi/Ra68IePw-no/maxresdefault.jpg</t>
  </si>
  <si>
    <t>beef and goat meat boiled until tender in a pot with salt and pounder served with "pap" maize meal or "mabele" sorghum</t>
  </si>
  <si>
    <t>Yellow split-pea flatbread. Green chutney and lima bean curry are folded inside the flat bread while it is being rolled</t>
  </si>
  <si>
    <t>Mexico</t>
  </si>
  <si>
    <t>Tacos</t>
  </si>
  <si>
    <t>https://previews.123rf.com/images/rez_art/rez_art1308/rez_art130800043/21957584-mexicana-aut%C3%A9ntica-barbacoa-carnitas-y-tacos-de-pollo.jpg</t>
  </si>
  <si>
    <t>Tortilla folded with ground beef and cheese filling. Garnished with tomatoes, onions, and cilantro, and served with guacamole, sour cream, and salsa</t>
  </si>
  <si>
    <t>Moldova</t>
  </si>
  <si>
    <t>Mămăligă</t>
  </si>
  <si>
    <t>https://theculturetrip.com/wp-content/uploads/2017/01/sarmale.jpg</t>
  </si>
  <si>
    <t>Yellow maize flour porridge cooked to a bread-like consistency. Grape or cabbage leaves stuffed with ground meat are a popular accompaniment</t>
  </si>
  <si>
    <t>kidney beans stewed with beef and pork. sometimes vegetables, like tomatoes, potatoes, and carrots, may be added.</t>
  </si>
  <si>
    <t>Monaco</t>
  </si>
  <si>
    <t>Barbagiuan</t>
  </si>
  <si>
    <t>https://f1foodies.files.wordpress.com/2015/05/dsc_0644.jpg</t>
  </si>
  <si>
    <t>Chard leaves, onions, ham, and parmesan/ricotta stuffed deep-fried pastries</t>
  </si>
  <si>
    <t>soy sauce</t>
  </si>
  <si>
    <t>Morocco</t>
  </si>
  <si>
    <t>Tagine</t>
  </si>
  <si>
    <t>https://d1doqjmisr497k.cloudfront.net/-/media/schwartz/recipes/800x800/moroccan_lamb_tagine_800.ashx?vd=20180522T022718Z&amp;hash=3F5AC463616677C1AEFC9A9A567835BCABD7E14F</t>
  </si>
  <si>
    <t>Chicken stew with spices, vegetables, olives, and preserved lemons. Served with couscous.</t>
  </si>
  <si>
    <t>https://sites.google.com/site/theabodeofpeacebrunei/_/rsrc/1458627007045/website-builder/food/ambuyat%202.jpg?height=300&amp;width=400</t>
  </si>
  <si>
    <t>Nepal</t>
  </si>
  <si>
    <t>Dal Bhath</t>
  </si>
  <si>
    <t>thick tapioca starch eaten after wrapping it around long bamboo prongs. stews or sauces are used as dippings</t>
  </si>
  <si>
    <t>https://www.whats4eats.com/files/vegetables-dal-bhat-tarkari-wikipedia-Matsuoka-Akirakaoru-4x3.jpg</t>
  </si>
  <si>
    <t>Stewed lentils topped with clarified butter and chili tempering; served with plain steamed rice</t>
  </si>
  <si>
    <t>Netherlands</t>
  </si>
  <si>
    <t>Stamppot</t>
  </si>
  <si>
    <t>https://stuffdutchpeoplelike.com/wp-content/uploads/2012/01/mash.png</t>
  </si>
  <si>
    <t>Potatoes mashed with sauerkraut, endive, kale, turnips, etc., and cooked in a pot. Sausage is the only form of meat conventionally allowed to be added to the pot</t>
  </si>
  <si>
    <t>New Zealand</t>
  </si>
  <si>
    <t>Pavlova</t>
  </si>
  <si>
    <t>https://keyassets-p2.timeincuk.net/wp/prod/wp-content/uploads/sites/50/2017/01/pavlova1.jpg</t>
  </si>
  <si>
    <t>Burkina Faso</t>
  </si>
  <si>
    <t>Riz gras</t>
  </si>
  <si>
    <t>A meringue-like dessert with a crisp Cornstarch-based outer crust, and a soft and moist core. Whipped cream and fruits, such as kiwi or passion fruit, are used as garnishes</t>
  </si>
  <si>
    <t>https://upload.wikimedia.org/wikipedia/commons/e/e0/Plat_de_riz_au_gras_plus_viande.jpg?1540454897118</t>
  </si>
  <si>
    <t>meat, rice, tomatoes, eggplant, bell peppers, carrots, cabbage, onion, garlic, meat or vegetable stock, oil and salt</t>
  </si>
  <si>
    <t>Nicaragua</t>
  </si>
  <si>
    <t>Nacatamal</t>
  </si>
  <si>
    <t>https://upload.wikimedia.org/wikipedia/commons/5/5d/Nacatamal_assembled.jpg</t>
  </si>
  <si>
    <t xml:space="preserve">nixtamalized corn masa, pork meat, rice, slices of potatoes, bell peppers, tomatoes, and onions; olives, spearmint sprigs, and chile congo, a very small, egg-shaped chile </t>
  </si>
  <si>
    <t>North Korea</t>
  </si>
  <si>
    <t>Kimchi</t>
  </si>
  <si>
    <t>https://cdn.vox-cdn.com/thumbor/Lj2vZ_neJCjeRAfAAVVawEjkrfM=/0x0:2272x1704/1200x800/filters:focal(0x0:2272x1704)/cdn.vox-cdn.com/uploads/chorus_image/image/47743359/Korean_cuisine-Kimchi-08.0.0.jpg</t>
  </si>
  <si>
    <t>Vegetables (cabbage, radish, or scallion is commonly used) seasoned using ginger, brine, garlic, etc., and put through a fermentation or pickling process</t>
  </si>
  <si>
    <t>Norway</t>
  </si>
  <si>
    <t>Lutefisk</t>
  </si>
  <si>
    <t>https://upload.wikimedia.org/wikipedia/commons/thumb/5/5c/2016_Phnom_Penh%2C_Amok_trey_%2801%29.jpg/440px-2016_Phnom_Penh%2C_Amok_trey_%2801%29.jpg</t>
  </si>
  <si>
    <t>Week old air-dried and aged stockfish.</t>
  </si>
  <si>
    <t>fish, coated in thick coconut milk extract, and a native cambodian spice paste, stewed in a banana leaf cup</t>
  </si>
  <si>
    <t>Oman</t>
  </si>
  <si>
    <t>Shuwa</t>
  </si>
  <si>
    <t>https://timesofoman.com/article/63731</t>
  </si>
  <si>
    <t>meat is slathered in a thick blend of oil and spices, wrapped in palm fronds, and cooked over hot embers underground.</t>
  </si>
  <si>
    <t>Halwa</t>
  </si>
  <si>
    <t>https://dreaminginarabic.wordpress.com/2013/05/20/omani-halwa/</t>
  </si>
  <si>
    <t>Omani Halwa is a sticky, gelatinous sweet that, although it has become a symbol of Omani hospitality,</t>
  </si>
  <si>
    <t>Pakistan</t>
  </si>
  <si>
    <t>Nihari</t>
  </si>
  <si>
    <t>Slow-cooked lamb shank stew.</t>
  </si>
  <si>
    <t>https://www.notesfromamessykitchen.com/wp-content/uploads/2017/07/IMG_20170709_192625-1300x975.jpg</t>
  </si>
  <si>
    <t>ndolé leaves stewed with fish and nuts.</t>
  </si>
  <si>
    <t>Peru</t>
  </si>
  <si>
    <t>https://recetaparahoy.com/wp-content/uploads/2017/06/ceviche-peruano.jpg</t>
  </si>
  <si>
    <t>Chunks of raw fish marinated in lime juice, mixed with onions, chili peppers, sweet potato, and garlic. Salt, and pepper are used for seasoning</t>
  </si>
  <si>
    <t>aji de gallina</t>
  </si>
  <si>
    <t>https://www.aboutespanol.com/todo-sobre-el-aji-de-gallina-1190594</t>
  </si>
  <si>
    <t>Aji de gallina (chili chicken) consists of thin strips of chicken served with a creamy yellow and spicy sauce, made with ají amarillo (Peruvian yellow chilis), cheese, milk, brea</t>
  </si>
  <si>
    <t>Lomo saltado</t>
  </si>
  <si>
    <t>http://www.estaentumundo.com/america-del-sur/peru-america-del-sur/gastronomia-peruana-platos-tipicos.html</t>
  </si>
  <si>
    <t>french fries topped with a mildly spicy chicken or turkey gravy and fresh cheese curd. the dish is assembled just prior to serving to avoid soggy fries.</t>
  </si>
  <si>
    <t>Lomo Saltado It is a steak dish which is fried in a wok along with peppers, tomato, garlic, onions, coriander and soy sauce. It is accompanied by french fries and rice.</t>
  </si>
  <si>
    <t>Philippines</t>
  </si>
  <si>
    <t>Chicken adobo</t>
  </si>
  <si>
    <t>https://encrypted-tbn0.gstatic.com/images?q=tbn:ANd9GcSdNDr02fuGIDyqdzkaRb3mX1Rc4V3RB_ivaVhURo0OUuhypHb0FQ</t>
  </si>
  <si>
    <t>Chicken marinated in garlic and vinegar before being shallow-fried in oil, and simmered in its own leftover marinade. Traditionally served over a bed of rice.</t>
  </si>
  <si>
    <t>https://cdn.face2faceafrica.com/www/wp-content/uploads/2018/05/Cachupa.jpg</t>
  </si>
  <si>
    <t>corn, beef, fish, and beans stewed together</t>
  </si>
  <si>
    <t>Poland</t>
  </si>
  <si>
    <t>Bigos</t>
  </si>
  <si>
    <t>A stew of white cabbage, sauerkraut (fermented cabbage), mushrooms, tomatoes, ham, and an assortment of different meats such as pork, beef, veal, bacon, venison, etc</t>
  </si>
  <si>
    <t>Portugal</t>
  </si>
  <si>
    <t>Bacalhau</t>
  </si>
  <si>
    <t>Dried and salted cod fish, served with potato and wine</t>
  </si>
  <si>
    <t>Russia</t>
  </si>
  <si>
    <t>Pelmeni</t>
  </si>
  <si>
    <t>Dumplings with beef, mutton and pork filling seasoned with salt and pepper, while mushrooms and onions can be optionally added</t>
  </si>
  <si>
    <t>Scotland</t>
  </si>
  <si>
    <t>Haggis</t>
  </si>
  <si>
    <t>Sheep's heart, liver, and lungs ground and sautéed with onions. The mixture is then wrapped in sheep stomach and simmered in spiced sheep stock with oatmeal</t>
  </si>
  <si>
    <t>a base of ground beef, onions, olives, and raisins, topped with a sweet corn crust. the sweet corn crust is a paste of sweet corn kernels and basil cooked in milk or lard.</t>
  </si>
  <si>
    <t>Senegal</t>
  </si>
  <si>
    <t>Thieboudienne</t>
  </si>
  <si>
    <t>Fish and rice cooked in tomato sauce. Cassava, onions, and carrots are optional additions.</t>
  </si>
  <si>
    <t>Singapore</t>
  </si>
  <si>
    <t>Hainan Chicken Rice</t>
  </si>
  <si>
    <t>Boiled chicken is tossed in chili-ginger-garlic-soy sauce on high heat, and served with rice boiled in coconut milk</t>
  </si>
  <si>
    <t>Slovakia</t>
  </si>
  <si>
    <t>Bryndzové halušky</t>
  </si>
  <si>
    <t>Potato dumplings with sheep cheese.</t>
  </si>
  <si>
    <t>Spain</t>
  </si>
  <si>
    <t>Tortilla de patata</t>
  </si>
  <si>
    <t>Omelette made with eggs and potatoes, sometimes also with onion and/or chives or garlic; fried in oil, often served cold as an appetizer</t>
  </si>
  <si>
    <t>Mao's braised pork</t>
  </si>
  <si>
    <t>Sri Lanka</t>
  </si>
  <si>
    <t>Rice and Curry</t>
  </si>
  <si>
    <t>https://upload.wikimedia.org/wikipedia/commons/f/f4/%E7%B4%85%E7%87%92%E8%82%89_Braised_pork_in_brown_sauce.jpg?1540444578673</t>
  </si>
  <si>
    <t>Boiled rice (sometimes boiled in coconut milk) served with assorted curries (potatoes, yam, okra, green beans are common), a curry (chicken or fish), sambal, thick lentil stew, and crisp legume wafers called papadums</t>
  </si>
  <si>
    <t>red braised pork belly (hong shao rou) and a combination of ginger, garlic, aromatic spices, chilli peppers, sugar, light and dark soy sauce, and rice wine is generally served with steamed rice and dark green vegetables</t>
  </si>
  <si>
    <t>Sweden</t>
  </si>
  <si>
    <t>Swedish Meatballs</t>
  </si>
  <si>
    <t>Ground beef meatballs served with gravy, pickled cucumber, and lingonberry jam</t>
  </si>
  <si>
    <t>Switzerland</t>
  </si>
  <si>
    <t>Rösti</t>
  </si>
  <si>
    <t>Grated potato patties pan-fried in butter or oil</t>
  </si>
  <si>
    <t>Syria</t>
  </si>
  <si>
    <t>Deep-fried meat dumplings of bulgur-onion-ground meat</t>
  </si>
  <si>
    <t>Taiwan</t>
  </si>
  <si>
    <t>Beef Noodle Soup</t>
  </si>
  <si>
    <t>Braised beef brisket, vegetables, and noodles cooked in beef broth</t>
  </si>
  <si>
    <t>Thailand</t>
  </si>
  <si>
    <t>Pad Thai</t>
  </si>
  <si>
    <t>Stir-fried rice noodles with scrambled eggs, fish sauce, tamarind pulp, bean sprouts, roasted crushed peanuts, chicken bits, and random seafood (usually shrimp)</t>
  </si>
  <si>
    <t>maltose syrup glazed-duck is roasted in an oven till it turns brown. while the skin is served dipped in sugar-garlic sauce, the meat is served with sweet bean sauce, spring onions, and pancakes. cucumber sticks are additional accompaniments.</t>
  </si>
  <si>
    <t>Tunisia</t>
  </si>
  <si>
    <t>Bulgur flour (semolina) steamed to a crumbly paste and tossed with carrots, potatoes, turnips, parsley...</t>
  </si>
  <si>
    <t>Turkey</t>
  </si>
  <si>
    <t>Döner Kebab</t>
  </si>
  <si>
    <t>Sliced or shaved crisp beef folded in flat bread with tomatoes, onions, lettuce, and cucumbers. Cheese is occasionally added</t>
  </si>
  <si>
    <t>Uganda</t>
  </si>
  <si>
    <t>Matoke</t>
  </si>
  <si>
    <t>Pot-steamed unripe bananas.</t>
  </si>
  <si>
    <t>Ukraine</t>
  </si>
  <si>
    <t>Borscht</t>
  </si>
  <si>
    <t>pieces of dough wrapped around a filling. the dough can be based on rice, bread, flour, potatoes, and may be filled with meat, fish, cheese, vegetables, fruits, or sweets</t>
  </si>
  <si>
    <t>Beetroot soup with a pork or beef broth base.</t>
  </si>
  <si>
    <t xml:space="preserve">United Arab Emirates </t>
  </si>
  <si>
    <t>Harees</t>
  </si>
  <si>
    <t>https://freetoursbyfoot.com/dubai-traditional-emirati-food/</t>
  </si>
  <si>
    <t>It’s preparation involves cooking meat together with wheat in a pot, along with a generous dash of salt</t>
  </si>
  <si>
    <t>United States of America</t>
  </si>
  <si>
    <t>Big Mac ?</t>
  </si>
  <si>
    <t>Two beef patties, "special sauce" (a variant of Thousand Island dressing), iceberg lettuce, American cheese, pickles, and onions, served in a three-part sesame seed bun.</t>
  </si>
  <si>
    <t>Thanks giving turkey</t>
  </si>
  <si>
    <t>https://www.internationalcuisine.com/wp-content/uploads/2015/01/Columbia-main-1024x685.jpg</t>
  </si>
  <si>
    <t>a meal platter consisting of - stewed red beans, steamed white rice, fried egg, plantains (plain or fried), chorizo, black pudding, arepa, fried pork rinds, colombian hogao sauce, and avocado</t>
  </si>
  <si>
    <t>https://food.fnr.sndimg.com/content/dam/images/food/fullset/2010/10/4/0/FNM_110110-Cover-008-no-dial_s4x3.jpg.rend.hgtvcom.966.725.suffix/1382539588774.jpeg</t>
  </si>
  <si>
    <t>Roasted Turkey</t>
  </si>
  <si>
    <t>Uzbekistan</t>
  </si>
  <si>
    <t>Plov</t>
  </si>
  <si>
    <t>Rice simmered in meat and vegetable stew; spiced with various spices. Lamb, onions, carrots, and garlic are common additions. Plov is typically topped with raisins and deep-fried onions</t>
  </si>
  <si>
    <t>Venezuela</t>
  </si>
  <si>
    <t>Pabellón criollo</t>
  </si>
  <si>
    <t>Steamed plain rice topped with shredded beans, stewed black beans, and plantain fritters.</t>
  </si>
  <si>
    <t>Vietnam</t>
  </si>
  <si>
    <t>http://www.famillemaire.com/polynesie/tahiti/tahiti-langouste-2008.jpg</t>
  </si>
  <si>
    <t>Pho</t>
  </si>
  <si>
    <t>https://steamykitchen.com/271-vietnamese-pho-recipe.html</t>
  </si>
  <si>
    <t>roast lobster in vanilla sauce.</t>
  </si>
  <si>
    <t>Rice noodles in beef broth seasoned with cumin, coriander powder, black cardamom, roasted onion powder, roasted ginger powder, fennel, and cloves</t>
  </si>
  <si>
    <t>Yemen</t>
  </si>
  <si>
    <t>Saltah</t>
  </si>
  <si>
    <t>https://www.196flavors.com/yemen-saltah/</t>
  </si>
  <si>
    <t>Brown meat stew served with rice.</t>
  </si>
  <si>
    <t>kidney/black beans and rice cooked together until all the liquid has dried out. served with egg, plantain, source cream, tortillas and beacon as accompaniments</t>
  </si>
  <si>
    <t>shredded flank steak cooked in tomato sauce. served with a piece of meat, rice, and sweet plantain fritters.</t>
  </si>
  <si>
    <t>Cyprus</t>
  </si>
  <si>
    <t>Souvla</t>
  </si>
  <si>
    <t>http://www.theocooks.com/wp-content/uploads/Lamb-Souvla.jpg</t>
  </si>
  <si>
    <t>neck and shoulder of lamb, pork and chicken pieces cooked on a long skewer with onions over a charcoal barbecue</t>
  </si>
  <si>
    <t>Czech Republic</t>
  </si>
  <si>
    <t>vepřo knedlo zelo</t>
  </si>
  <si>
    <t>http://b-c-ing-u.com/wp/wp-content/uploads/2018/05/vepro-knedlo-zelo.jpg</t>
  </si>
  <si>
    <t>Roast pork with dumplings and sauerkraut (cabbage)</t>
  </si>
  <si>
    <t>Democratic Republic of the Congo</t>
  </si>
  <si>
    <t>Moambe chicken</t>
  </si>
  <si>
    <t>https://upload.wikimedia.org/wikipedia/commons/thumb/f/fa/Poulet_%C3%A0_la_moambe.JPG/1280px-Poulet_%C3%A0_la_moambe.JPG</t>
  </si>
  <si>
    <t>chicken with spices in a palm butter sauce, usually served with rice and saka saka (crushed and boiled cassava leaves)</t>
  </si>
  <si>
    <t>flat meat patties - consisting of minced beef, chopped onions, milk, and eggs. boiled potatoes, potato-mayo salad, creamed cabbage, gravy, and pickled beetroot are popular accompaniments</t>
  </si>
  <si>
    <t>Djibouti</t>
  </si>
  <si>
    <t>Skoudehkaris</t>
  </si>
  <si>
    <t>https://www.196flavors.com/wp-content/uploads/2013/02/SKOUDEHKARIS-FP.jpg</t>
  </si>
  <si>
    <t>a pot pf lamb and long grained rice spiced with onion, vegetable oil, whole cloves, cayenne pepper powder, ground cinnamon, cumin powder, ground cardamom, diced tomato, cilantro leaves salt and pepper</t>
  </si>
  <si>
    <t>Dominica</t>
  </si>
  <si>
    <t>Mountain chicken</t>
  </si>
  <si>
    <t>https://www.internationalcuisine.com/wp-content/uploads/2015/04/Dominica-Mountain-Chicken-Vertical-684x1024.jpg</t>
  </si>
  <si>
    <t>fresh fried frog leg with garlic, lime, yams, dasheen roots, sliced green pepper, fresh thyme, salt and pepper and butter served with rice and peas or vegetables</t>
  </si>
  <si>
    <t>https://i0.wp.com/i.ytimg.com/vi/efuzQX0P8sw/maxresdefault.jpg</t>
  </si>
  <si>
    <t>a meal of red or black bean stew, white rice, meat curry, fried plantains, and a side salad</t>
  </si>
  <si>
    <t>lime juice-marinated raw fresh fish spiced with chilie. sea bass, shrimp, and crab are popular seafood choices</t>
  </si>
  <si>
    <t>https://www.curiouscuisiniere.com/wp-content/uploads/2013/11/Egyptian-Kushari-0822.21.jpg</t>
  </si>
  <si>
    <t>green lentils, rice, and macaroni mixed together and topped with caramelized onions and tomato-based sauce.</t>
  </si>
  <si>
    <t>roasted beef with gravy, potatoes (roasted or mashed), yorkshire pudding, carrots, broccoli, green beans, and peas.</t>
  </si>
  <si>
    <t>beer-battered or crumbed deep-fried fish and thick-cut potato chips; served with tartar sauce, peas, and a lemon wedge. fish and chips are sprinkled with salt and malt vinegar prior to serving</t>
  </si>
  <si>
    <t>a salad-like dish consisting of corn, lima beans, sweet peppers, tomatoes, and other available vegetables sautéed in butter</t>
  </si>
  <si>
    <t>Eritrea</t>
  </si>
  <si>
    <t>Zigini with injera</t>
  </si>
  <si>
    <t>https://upload.wikimedia.org/wikipedia/commons/thumb/0/03/Alicha_1.jpg/500px-Alicha_1.jpg</t>
  </si>
  <si>
    <t>Teff flour flatbread with a slightly spongy texture and stew or curry prepared with chicken, beef, lamb, a variety of vegetables, spice mixtures such as berbere, and niter kibbeh, a seasoned clarified butter.</t>
  </si>
  <si>
    <t>https://i.pinimg.com/originals/12/1f/fe/121ffebfe422cfa957a8ba093586c42c.jpg</t>
  </si>
  <si>
    <t>shallow-fried blood sausage with sour cream.</t>
  </si>
  <si>
    <t>Federated States of Micronesia</t>
  </si>
  <si>
    <t>Bat soup</t>
  </si>
  <si>
    <t>https://palaudiveadventures.com/wp-content/uploads/2015/12/13.jpg</t>
  </si>
  <si>
    <t>a fruit bat in a soup with ginger, onion and salt</t>
  </si>
  <si>
    <t>Finland</t>
  </si>
  <si>
    <t>Karjalanpiirakka</t>
  </si>
  <si>
    <t>https://encrypted-tbn0.gstatic.com/images?q=tbn:ANd9GcTipDgun0lPEx3dYCL4LxZ___YDpVTK7NiWAIPN4QyKdzxigelI</t>
  </si>
  <si>
    <t>Karelian pasty made from a thin rye crust with a filling of barley, or rice, butter, often mixed with boiled egg (egg butter or munavoi), is spread over the hot pastries before eating.</t>
  </si>
  <si>
    <t>stew beef, vegetables (carrots, turnips, leeks, celery, onions), cartilaginous meat (oxtail, marrowbone)</t>
  </si>
  <si>
    <t>Crêpe</t>
  </si>
  <si>
    <t>https://upload.wikimedia.org/wikipedia/commons/thumb/0/09/Crepes_dsc07085.jpg/500px-Crepes_dsc07085.jpg</t>
  </si>
  <si>
    <t>sweet crepes or savoury galettes are served with a variety of fillings, from the simplest with only sugar to flambéed crêpes Suzette or elaborate savoury galettes.</t>
  </si>
  <si>
    <t>sulguni cheese-filled, leavened, and baked bread topped with a cracked soft-boiled egg and butter just before serving</t>
  </si>
  <si>
    <t>beef braised in its own marinade and simmered in a pot for several hours. the marinade typically consists of red wine vinegar, cloves, nutmeg, peppercorns, cinnamon, ginger, and juniper berries. potato dumplings and red cabbage are popular</t>
  </si>
  <si>
    <t>boiled and mashed yams. usually served as a side.</t>
  </si>
  <si>
    <t>layers of sautéed eggplant and/or potatoes and spicy ground lamb topped with béchamel sauce and baked</t>
  </si>
  <si>
    <t>pepperpot</t>
  </si>
  <si>
    <t>https://upload.wikimedia.org/wikipedia/commons/thumb/0/01/Pepperpot_%2816135006279%29.jpg/640px-Pepperpot_%2816135006279%29.jpg</t>
  </si>
  <si>
    <t>stewed meat of beef, pork or mutton, strongly flavoured with cinnamon, cassareep (a special sauce made from the cassava root) Caribbean hot peppers. beef, pork is traditionally served with chicken curry, and cook up rice at christmas</t>
  </si>
  <si>
    <t>https://s3-media3.fl.yelpcdn.com/bphoto/F5HZaqyGAosYCjh0aM22HA/o.jpg</t>
  </si>
  <si>
    <t>rice cooked with kidney beans, served with fried pork shoulder chops.</t>
  </si>
  <si>
    <t>rice with fried beef and refried beans. fried plantains and sour cream are served as sides.</t>
  </si>
  <si>
    <t>small bite-sized portions of food served in small steamer baskets, made of rice or wheat contain beef, chicken, pork, prawns, or vegetarian option</t>
  </si>
  <si>
    <t>a spicy tomato-paprika-based stew of meat, noodles, and potatoes.</t>
  </si>
  <si>
    <t>https://upload.wikimedia.org/wikipedia/commons/thumb/1/19/H%C3%A1karl.JPG/640px-H%C3%A1karl.JPG</t>
  </si>
  <si>
    <t>sleeper shark which has been cured with a particular fermentation process and hung to dry for four to five months. Kæstur hákarl has a strong ammonia-rich smell and fishy taste</t>
  </si>
  <si>
    <t>long-grain rice cooked with spices and meat. often topped with fried onion flakes and boiled eggs. vegetarian versions are also popular</t>
  </si>
  <si>
    <t>whole chicken marinated in yogurt and spices, and baked in a tandoor- a traditional indian clay oven</t>
  </si>
  <si>
    <t>a thin and crisp fermented batter pancake with a spicy potato filling. usually served with a lentil preparation called a thin and crisp fermented batter pancake with a spicy potato filling. usually served with a lentil preparation called</t>
  </si>
  <si>
    <t>fried rice; stir-fried with shrimp, shallots, and soy sauce, and topped with a fried egg. often accompanied with a grilled sausage</t>
  </si>
  <si>
    <t>Tumpeng yellow rice</t>
  </si>
  <si>
    <t>https://upload.wikimedia.org/wikipedia/commons/thumb/e/ef/Tumpeng_Kompas_1.jpg/440px-Tumpeng_Kompas_1.jpg</t>
  </si>
  <si>
    <t>cone-shaped uduk rice colored with kunyit, with side dishes of urap vegetables and meats like ayam goreng (fried chicken), ayam bakar (grilled chicken), empal gepuk (sweet and spicy fried beef), abon sapi (beef floss), semur (beef stew in sweet soy sauce), teri kacang (anchovy with peanuts), fried prawn, telur pindang (boiled marble egg), shredded omelette, tempe orek (sweet and dry fried tempeh), perkedel kentang (mashed potato fritters), perkedel jagung (corn fritters), sambal goreng ati (liver in chilli sauce)</t>
  </si>
  <si>
    <t>cylindrical skewered ground meat (lamb or beef) kebabs served with saffron rice and grilled tomatoes</t>
  </si>
  <si>
    <t>mutton stew with potatoes, onions, carrots, and parsley</t>
  </si>
  <si>
    <t>deep-fried chickpea balls (falafel) served with chickpea-sesame-olive oil-lemon juice-garlic dip (hummus)</t>
  </si>
  <si>
    <t>soffritto of onion, celery and carrot, minced or finely chopped beef, often alongside small amounts of fatty pork. white wine, milk, and a small amount of tomato</t>
  </si>
  <si>
    <t>flat pasta randomly distributed in layers with ground beef (or other meats), cheese, and tomato sauce, and baked in an oven. garlic and oregano are added for flavor</t>
  </si>
  <si>
    <t>flat round bread topped with tomato sauce, cheese, and various meat/vegetarian/seafood toppings, and baked in an oven</t>
  </si>
  <si>
    <t>deep-fried plantain. before frying, plantain slices are rubbed with a very spicy onion-ginger-chili-aniseed paste</t>
  </si>
  <si>
    <t>Jamaica</t>
  </si>
  <si>
    <t>Ackee and saltfish</t>
  </si>
  <si>
    <t>https://upload.wikimedia.org/wikipedia/commons/thumb/7/75/Ackee_and_Saltfish.jpg/1920px-Ackee_and_Saltfish.jpg?1540451255368</t>
  </si>
  <si>
    <t>ackee fruit boiled wit salt, onions, scotch bonnet peppers, tomatoes, black pepper and pimiento. garnished with bacon and tomatoes, and is usually served as breakfast or dinner alongside breadfruit, hard dough bread, dumplings, fried plantain, or boiled green bananas. ackee and saltfish can also be eaten with rice and peas or plain white rice</t>
  </si>
  <si>
    <t>wheat noodles in a fish or meat broth with soy sauce flavoring. the end product, just prior to serving, is usually topped with sliced pork, dried seaweed, and green onions</t>
  </si>
  <si>
    <t>meat and vegetables in simple curry sauce with japanese spice additions. usually, served on top of plain steamed rice</t>
  </si>
  <si>
    <t>nori (seaweed) and rice rolls (rolled using specialized sushi mats) with raw fish or cooked fish fillings</t>
  </si>
  <si>
    <t>http://foodemag.com/wp-content/uploads/2016/06/Mansaf.jpg</t>
  </si>
  <si>
    <t>lamb cooked in ferment yogurt gravy and served over rice.</t>
  </si>
  <si>
    <t>https://i1.wp.com/foodperestroika.com/wp-content/uploads/2015/11/BeshbarmakKishlak2-small.jpg?resize=800%2C542</t>
  </si>
  <si>
    <t>horse or lamb meat with flat noodles and onion sauce.</t>
  </si>
  <si>
    <t>https://upload.wikimedia.org/wikipedia/commons/4/48/Ugali_%26_Sukuma_Wiki.jpg</t>
  </si>
  <si>
    <t>maize flour porridge cooked till it thickens like dough.</t>
  </si>
  <si>
    <t>http://bombasticlife.com/images/place/802/1715426310.jpg</t>
  </si>
  <si>
    <t>mutton accompanied with rice cooked in its broth.</t>
  </si>
  <si>
    <t>ground meat salad with fish sauce and roasted ground rice flavored with lime juice, chili, and mint</t>
  </si>
  <si>
    <t>grey peas soaked overnight and then sautéed with bacon, salt, and pepper. onions can be added to the pan while sautéeing the peas and bacon, or served raw with sautéed peas and bacon</t>
  </si>
  <si>
    <t>torpedo-shaped bulgur fritters stuffed with ground meat (beef, lamb, or camel) cooked with chopped onions, chilies, and spices</t>
  </si>
  <si>
    <t>http://globaltableadventure.com/wp-content/uploads/2011/12/lesotho.img_3012.jpg</t>
  </si>
  <si>
    <t>boiled cornmeal porridge.</t>
  </si>
  <si>
    <t>http://2.bp.blogspot.com/_PjXVRmyClMw/S8IlW3D2stI/AAAAAAAAAr8/SiqqNDUa0Fo/s1600/DSCF0301.JPG</t>
  </si>
  <si>
    <t>couscous cooked with lamb, chickpeas, potatoes, and tomatoes.</t>
  </si>
  <si>
    <t>https://www.196flavors.com/wp-content/uploads/2013/08/Kasknopfle-Egg.jpg</t>
  </si>
  <si>
    <t>pasta and sweet onions in cheese sauce.</t>
  </si>
  <si>
    <t>smoked collar of pork with broad beans.</t>
  </si>
  <si>
    <t>crispy crème brulée tops, flaky pastry crusts and egg custard centre</t>
  </si>
  <si>
    <t>https://thumbor.thedailymeal.com/n0iycctRBlSu_o-NoDPe7Yl4j0k=/840x565/https://www.thedailymeal.com/sites/default/files/images/129-romazava-travelfreak.com.jpg</t>
  </si>
  <si>
    <t>beef and green leaves stew</t>
  </si>
  <si>
    <t>rice soaked in coconut cream overnight and cooked with pandan leaves, lemon grass, ginger, and other optional spices. it is usually served with a hard-boiled egg, fried anchovies, sambal paste, and roasted peanuts</t>
  </si>
  <si>
    <t>yellow split-pea flatbread. green chutney and lima bean curry are folded inside the flat bread while it is being rolled</t>
  </si>
  <si>
    <t>tortilla folded with ground beef and cheese filling. garnished with tomatoes, onions, and cilantro, and served with guacamole, sour cream, and salsa</t>
  </si>
  <si>
    <t>yellow maize flour porridge cooked to a bread-like consistency. grape or cabbage leaves stuffed with ground meat are a popular accompaniment</t>
  </si>
  <si>
    <t>chard leaves, onions, ham, and parmesan/ricotta stuffed deep-fried pastries</t>
  </si>
  <si>
    <t>Mongolia</t>
  </si>
  <si>
    <t>Buuz</t>
  </si>
  <si>
    <t>https://i2.wp.com/blog.ingredientmatcher.com/wp-content/uploads/2014/07/Mongolia-Buuz.jpg</t>
  </si>
  <si>
    <t>steamed dumplings filled with meat, the fill is prepared with lamb shoulder, beef sirloin steak, carrot, onion, garlic cloves, olive oil, salt, black pepper and vegetable stock</t>
  </si>
  <si>
    <t>chicken stew with spices, vegetables, olives, and preserved lemons. served with couscous.</t>
  </si>
  <si>
    <t>Myanmar</t>
  </si>
  <si>
    <t>Mohinga</t>
  </si>
  <si>
    <t>http://www.butterfield.com/blog/wp-content/uploads/2013/08/Mohinga_inset-400x300.jpg</t>
  </si>
  <si>
    <t>fish based soup in a bowl of rice noodles and sprinkled with deep fried fritters, garlic, onion, lemongrass and ginger</t>
  </si>
  <si>
    <t>Nauru</t>
  </si>
  <si>
    <t>Coconut Crusted Fish</t>
  </si>
  <si>
    <t>https://encrypted-tbn0.gstatic.com/images?q=tbn:ANd9GcQVp_4Fq9xIdsacRedhpliMaFIDehvs-c4grAYOQhGNbJbe_O7zbg</t>
  </si>
  <si>
    <t>crispy tilapia fish fillets with coconut oil with salt and pepper and lime wedges</t>
  </si>
  <si>
    <t>stewed lentils topped with clarified butter and chili tempering; served with plain steamed rice</t>
  </si>
  <si>
    <t>potatoes mashed with sauerkraut, endive, kale, turnips, etc., and cooked in a pot. sausage is the only form of meat conventionally allowed to be added to the pot</t>
  </si>
  <si>
    <t>a meringue-like dessert with a crisp cornstarch-based outer crust, and a soft and moist core. whipped cream and fruits, such as kiwi or passion fruit, are used as garnishes</t>
  </si>
  <si>
    <t>nixtamalized corn masa, pork meat, rice, slices of potatoes, bell peppers, tomatoes, and onions; olives, spearmint sprigs, and chile congo, a very small, egg-shaped chile</t>
  </si>
  <si>
    <t>Mali</t>
  </si>
  <si>
    <t>Capitaine sangha</t>
  </si>
  <si>
    <t>http://tse2.mm.bing.net/th?id=OIP.Zdmm50z3JfCjCN27EGMHdwHaFX</t>
  </si>
  <si>
    <t>Nile perch served with rice, hot chili sauce and fried bananas. Couscous, corn or millet are often serve as side dish</t>
  </si>
  <si>
    <t>nile perch fish served with rice, hot chili sauce and fried bananas. Couscous, corn or millet are often serve as side dish</t>
  </si>
  <si>
    <t>http://www.grandforksherald.com/sites/default/files/styles/16x9_620/public/fieldimages/12/0116/122313.n.gfh.lutefisk.jpg?itok=8ZcsGhFs</t>
  </si>
  <si>
    <t>week old air-dried and aged stockfish.</t>
  </si>
  <si>
    <t>omani halwa is a sticky, gelatinous sweet that, although it has become a symbol of omani hospitality,</t>
  </si>
  <si>
    <t>https://i.ytimg.com/vi/SInp-42EKR8/maxresdefault.jpg</t>
  </si>
  <si>
    <t>slow-cooked lamb shank stew.</t>
  </si>
  <si>
    <t>Panama</t>
  </si>
  <si>
    <t>Sancocho</t>
  </si>
  <si>
    <t>https://www.bautrip.com/images/food/sancocho-panama.jpg</t>
  </si>
  <si>
    <t>stew chicken served as a soup with meat, cilantro, oregano, onion, garlic, vegetables and a pinch of salt, usually served with rice</t>
  </si>
  <si>
    <t>Papua New Guinea</t>
  </si>
  <si>
    <t>Kau kau, Lamb flap</t>
  </si>
  <si>
    <t>https://1.bp.blogspot.com/-k5SVUWg0Zmg/VtzaMCwtOTI/AAAAAAAACdk/9bjXumjHF6I/s1600/Street%2Bfood%2B3.JPG</t>
  </si>
  <si>
    <t>sweetpotato, or “kau kau” as it is called locally with lamb flaps, cuts of meat from the belly of sheep</t>
  </si>
  <si>
    <t>Paraguay</t>
  </si>
  <si>
    <t>Sopa paraguaya</t>
  </si>
  <si>
    <t>http://www.123countries.com/wp-content/uploads/2015/12/Sopa-Paraguaya-National-Dish-Of-Paraguay.jpg</t>
  </si>
  <si>
    <t>cornbread made from cornmeal, eggs, pig fat (or butter), fresh cheese, and sometimes onions</t>
  </si>
  <si>
    <t>COUNTA of place</t>
  </si>
  <si>
    <t>chunks of raw fish marinated in lime juice, mixed with onions, chili peppers, sweet potato, and garlic. salt, and pepper are used for seasoning</t>
  </si>
  <si>
    <t>aji de gallina (chili chicken) consists of thin strips of chicken served with a creamy yellow and spicy sauce, made with ají amarillo (peruvian yellow chilis), cheese, milk, brea</t>
  </si>
  <si>
    <t>http://www.estaentumundo.com/wp-content/imagenes/2016/08/lomo_saltado_peru-e1470627966875.jpg</t>
  </si>
  <si>
    <t>lomo saltado it is a steak dish which is fried in a wok along with peppers, tomato, garlic, onions, coriander and soy sauce. it is accompanied by french fries and rice.</t>
  </si>
  <si>
    <t>San Marino</t>
  </si>
  <si>
    <t>Saudi Arabia</t>
  </si>
  <si>
    <t>South Africa</t>
  </si>
  <si>
    <t>South Korea</t>
  </si>
  <si>
    <t>chicken marinated in garlic and vinegar before being shallow-fried in oil, and simmered in its own leftover marinade. traditionally served over a bed of rice.</t>
  </si>
  <si>
    <t>Uruguay</t>
  </si>
  <si>
    <t>Vanuatu</t>
  </si>
  <si>
    <t>Vatican City</t>
  </si>
  <si>
    <t>Zimbabwe</t>
  </si>
  <si>
    <t>https://www.saveur.com/sites/saveur.com/files/styles/1000_1x_/public/import/2013/images/2012-09/7-SAV150-77.Bigos-750x750.jpg?itok=MLXd2yhf&amp;fc=50,50</t>
  </si>
  <si>
    <t>a stew of white cabbage, sauerkraut (fermented cabbage), mushrooms, tomatoes, ham, and an assortment of different meats such as pork, beef, veal, bacon, venison, etc</t>
  </si>
  <si>
    <t>https://qph.fs.quoracdn.net/main-qimg-6214a17eb8a7de1dd5cda49c7053f67a-c</t>
  </si>
  <si>
    <t>dried and salted cod fish, served with potato and wine</t>
  </si>
  <si>
    <t>https://www.thespruceeats.com/thmb/xcw8gcJEr4B3s-Q5ETywaNWGEgA=/2006x1494/filters:no_upscale():max_bytes(150000):strip_icc()/Russiandumplings-pelmeni-GettyImages-673452064-596ed4f5845b340011a7b799.jpg</t>
  </si>
  <si>
    <t>dumplings with beef, mutton and pork filling seasoned with salt and pepper, while mushrooms and onions can be optionally added</t>
  </si>
  <si>
    <t>Torta Tre Monti</t>
  </si>
  <si>
    <t>http://adribarrcrocetti.com/main/wp-content/uploads/2013/03/TortaTreMonti-640x480-0345_1147.jpg</t>
  </si>
  <si>
    <t>a cake made of layers of thin waffled wafers cemented together by chocolate or hazelnut creme covered in chocolate fondant</t>
  </si>
  <si>
    <t>swe</t>
  </si>
  <si>
    <t>Kabsa</t>
  </si>
  <si>
    <t>https://upload.wikimedia.org/wikipedia/commons/thumb/8/81/Machboos.JPG/1920px-Machboos.JPG?1540443647556</t>
  </si>
  <si>
    <t>long-grain rice spiced generally with black pepper, cloves, cardamom, saffron, cinnamon, black lime, bay leaves and nutmeg served with meat usually chicken, goat, lamb, camel, beef, fish or shrimp and vegetables</t>
  </si>
  <si>
    <t>Country</t>
  </si>
  <si>
    <t>liquor</t>
  </si>
  <si>
    <t>descrition</t>
  </si>
  <si>
    <t>average alcohol %</t>
  </si>
  <si>
    <t>wiky link</t>
  </si>
  <si>
    <t>Type</t>
  </si>
  <si>
    <t>rakia</t>
  </si>
  <si>
    <t>Collective term for fruit brandy popular in the Balkans. The alcohol content of rakia is normally 40% ABV, but home-produced rakia can be stronger (typically 50%).</t>
  </si>
  <si>
    <t>https://www.wikiwand.com/en/Rakia</t>
  </si>
  <si>
    <t>https://us.123rf.com/450wm/foodandmore/foodandmore1704/foodandmore170400051/75849511-close-up-on-a-sliced-open-cooked-scottish-haggis-on-a-cutting-board-with-side-dishes-of-potato-turni.jpg?ver=6</t>
  </si>
  <si>
    <t>Brandy</t>
  </si>
  <si>
    <t>sheep's heart, liver, and lungs ground and sautéed with onions. the mixture is then wrapped in sheep stomach and simmered in spiced sheep stock with oatmeal</t>
  </si>
  <si>
    <t>type</t>
  </si>
  <si>
    <t>fernet</t>
  </si>
  <si>
    <t>Italian type of amaro, a bitter, aromatic spirit. Fernet is made from a number of herbs and spices which vary according to the brand, but usually include myrrh, rhubarb, chamomile, cardamom, aloe, and especially saffron, with a base of grape distilled spirits.</t>
  </si>
  <si>
    <t>https://www.wikiwand.com/en/Fernet</t>
  </si>
  <si>
    <t>Aguardente</t>
  </si>
  <si>
    <t>brand</t>
  </si>
  <si>
    <t>Armenia</t>
  </si>
  <si>
    <t>oghi</t>
  </si>
  <si>
    <t>distilled from fruits or berries</t>
  </si>
  <si>
    <t>https://www.wikiwand.com/en/Oghi_(beverage)</t>
  </si>
  <si>
    <t>schnapps</t>
  </si>
  <si>
    <t>https://www.wikiwand.com/en/Schnapps</t>
  </si>
  <si>
    <t>Schnapps</t>
  </si>
  <si>
    <t>vodka and brandy from Carew</t>
  </si>
  <si>
    <t>Carew &amp; Co (Bangladesh) Ltd is a distillery producing alcohol made from sugar cane in Bangladesh</t>
  </si>
  <si>
    <t>https://www.wikiwand.com/en/Carew_%26_Co_(Bangladesh)_Ltd</t>
  </si>
  <si>
    <t>Vodka</t>
  </si>
  <si>
    <t>rum</t>
  </si>
  <si>
    <t>sugarcane molasses</t>
  </si>
  <si>
    <t>https://www.africanbites.com/wp-content/uploads/2012/12/IMG_8698.jpg</t>
  </si>
  <si>
    <t>https://www.wikiwand.com/en/Rum</t>
  </si>
  <si>
    <t>Rum</t>
  </si>
  <si>
    <t>fish and rice cooked in tomato sauce. cassava, onions, and carrots are optional additions.</t>
  </si>
  <si>
    <t>Belarus</t>
  </si>
  <si>
    <t>Krambambula</t>
  </si>
  <si>
    <t>alcoholic mix drink or cocktail that typically consists of red wine and various kinds of liquor, including gin, vodka, or rum.</t>
  </si>
  <si>
    <t xml:space="preserve"> </t>
  </si>
  <si>
    <t>https://www.wikiwand.com/en/Krambambula_(drink)</t>
  </si>
  <si>
    <t>mix</t>
  </si>
  <si>
    <t>Jenever</t>
  </si>
  <si>
    <t>Dutch gin, is the juniper-flavored national and traditional liquor of the Netherlands and Belgium, from which gin evolved</t>
  </si>
  <si>
    <t>https://www.wikiwand.com/en/Jenever</t>
  </si>
  <si>
    <t>Gin</t>
  </si>
  <si>
    <t>Bermuda</t>
  </si>
  <si>
    <t>singani</t>
  </si>
  <si>
    <t>distilled from white Muscat of Alexandria grapes</t>
  </si>
  <si>
    <t>https://www.wikiwand.com/en/Singani</t>
  </si>
  <si>
    <t>Wine/sake</t>
  </si>
  <si>
    <t>Bosnia and Herzegovina</t>
  </si>
  <si>
    <t>https://zone-thebestsingapore-bhxtb9xxzrrdpzhqr.netdna-ssl.com/wp-content/uploads/2014/07/best-chicken-rice-singapore.jpg</t>
  </si>
  <si>
    <t>boiled chicken is tossed in chili-ginger-garlic-soy sauce on high heat, and served with rice boiled in coconut milk</t>
  </si>
  <si>
    <t>Cachaca</t>
  </si>
  <si>
    <t>a distilled spirit made from fermented sugarcane juice.</t>
  </si>
  <si>
    <t>https://www.wikiwand.com/en/Cacha%C3%A7a</t>
  </si>
  <si>
    <t>Bulgaria</t>
  </si>
  <si>
    <t>Sombai</t>
  </si>
  <si>
    <t>flavored rice liqueur mixing always 2 fruits or spices in a hand painted bottle with theme of Angkor temples</t>
  </si>
  <si>
    <t>https://www.wikiwand.com/en/Sombai</t>
  </si>
  <si>
    <t>Rye</t>
  </si>
  <si>
    <t>Canadian rye, is a whisky with multi-grain liquors mix with large percentage of corn spirits, typically lighter and smoother than other whiskies. The rye grass grain gives a highly-flavourful taste to the drink diferenciating it from other whiskies</t>
  </si>
  <si>
    <t>https://www.wikiwand.com/en/Canadian_whisky</t>
  </si>
  <si>
    <t>Whisky</t>
  </si>
  <si>
    <t>Pisco</t>
  </si>
  <si>
    <t>colorless or yellowish-to-amber colored brandy produced in winemaking regions by distilling fermented grape juice into a high-proof spirit</t>
  </si>
  <si>
    <t>https://www.wikiwand.com/en/Pisco</t>
  </si>
  <si>
    <t>Baijiu</t>
  </si>
  <si>
    <t>distilled from fermented sorghum, although other grains may be used; some southeastern Chinese styles may employ rice or glutinous rice</t>
  </si>
  <si>
    <t>https://www.wikiwand.com/en/Baijiu</t>
  </si>
  <si>
    <t>Aguardiente</t>
  </si>
  <si>
    <t>beverage obtained by fermentation and later distillation of sugarcane</t>
  </si>
  <si>
    <t>https://www.wikiwand.com/en/Aguardiente</t>
  </si>
  <si>
    <t>Guaro</t>
  </si>
  <si>
    <t>https://upload.wikimedia.org/wikipedia/commons/thumb/a/ad/Bryndzov%C3%A9_halu%C5%A1ky_so_slaninou.jpg/1200px-Bryndzov%C3%A9_halu%C5%A1ky_so_slaninou.jpg</t>
  </si>
  <si>
    <t>potato dumplings with sheep cheese.</t>
  </si>
  <si>
    <t>Croatia</t>
  </si>
  <si>
    <t>Rakija</t>
  </si>
  <si>
    <t>El Salvador</t>
  </si>
  <si>
    <t>Bobotie</t>
  </si>
  <si>
    <t>https://www.thespruceeats.com/thmb/_qL1kN26n0kqSNKnwLiSFfToBCs=/450x0/filters:no_upscale():max_bytes(150000):strip_icc()/GettyImages-138705445-5895b11f5f9b5874eedb500f.jpg</t>
  </si>
  <si>
    <t>spiced minced meat, onions, garlic cloves, allspice berries, peach or mango chutney and bread baked with an egg-based topping</t>
  </si>
  <si>
    <t>Ethiopia</t>
  </si>
  <si>
    <t>Guatemala</t>
  </si>
  <si>
    <t>S. Kimchi</t>
  </si>
  <si>
    <t>https://upload.wikimedia.org/wikipedia/commons/c/ce/Korean.food-kimchi-02.jpg</t>
  </si>
  <si>
    <t>a side dish made from salted and fermented vegetables, most commonly napa cabbage and korean radishes, with a variety of seasonings, including gochugaru (chili powder), scallions, garlic, ginger, and jeotgal (salted seafood)</t>
  </si>
  <si>
    <t>Iraq</t>
  </si>
  <si>
    <t>https://www.epicurus.com/food/recipes/wp-content/uploads/2011/10/tortilla-espanola-con-patatas.jpg</t>
  </si>
  <si>
    <t>omelette made with eggs and potatoes, sometimes also with onion and/or chives or garlic; fried in oil, often served cold as an appetizer</t>
  </si>
  <si>
    <t>https://previews.123rf.com/images/cokemomo/cokemomo1606/cokemomo160600060/58649387-sri-lankan-rice-and-curry-dish.jpg</t>
  </si>
  <si>
    <t>boiled rice (sometimes boiled in coconut milk) served with assorted curries (potatoes, yam, okra, green beans are common), a curry (chicken or fish), sambal, thick lentil stew, and crisp legume wafers called papadums</t>
  </si>
  <si>
    <t>https://cdn3.tmbi.com/toh/GoogleImages/Mom-s-Swedish-Meatballs_exps162674_TH2379807A10_31_6b_RMS.jpg</t>
  </si>
  <si>
    <t>ground beef meatballs served with gravy, pickled cucumber, and lingonberry jam</t>
  </si>
  <si>
    <t>https://i.guim.co.uk/img/static/sys-images/Guardian/Pix/pictures/2011/10/12/1318420057977/Felicitys-perfect-rosti-007.jpg?width=700&amp;quality=85&amp;auto=format&amp;fit=max&amp;s=7e37f6660d0efdbd15b668e842d61c2f</t>
  </si>
  <si>
    <t>grated potato patties pan-fried in butter or oil, usually with an egg on top</t>
  </si>
  <si>
    <t>https://passionfruitgarden.files.wordpress.com/2014/04/041copy2.jpg</t>
  </si>
  <si>
    <t>deep-fried meat dumplings of bulgur-onion-ground meat</t>
  </si>
  <si>
    <t>https://images-gmi-pmc.edge-generalmills.com/e80de601-e8f0-4422-972e-71a2d175922a.jpg</t>
  </si>
  <si>
    <t>braised beef brisket, vegetables, and noodles cooked in beef broth</t>
  </si>
  <si>
    <t>http://ichef.bbci.co.uk/wwfeatures/wm/live/1280_640/images/live/p0/5z/1q/p05z1qww.jpg</t>
  </si>
  <si>
    <t>stir-fried rice noodles with scrambled eggs, fish sauce, tamarind pulp, bean sprouts, roasted crushed peanuts, chicken bits, and random seafood (usually shrimp)</t>
  </si>
  <si>
    <t>https://cdn-image.foodandwine.com/sites/default/files/styles/medium_2x/public/201307-xl-tunisian-couscous-salad-with-grilled-sausages.jpg?itok=hhnTuha5</t>
  </si>
  <si>
    <t>bulgur flour (semolina) steamed to a crumbly paste and tossed with carrots, potatoes, turnips, parsley...</t>
  </si>
  <si>
    <t>http://travelcoterie.com/wp-content/uploads/2018/07/AdobeStock_155376193.jpg</t>
  </si>
  <si>
    <t>sliced or shaved crisp beef folded in flat bread with tomatoes, onions, lettuce, and cucumbers. cheese is occasionally added</t>
  </si>
  <si>
    <t>https://i.pinimg.com/originals/41/db/2a/41db2a8d6f6c54dc21623d81d9e567c3.jpg</t>
  </si>
  <si>
    <t>pot-steamed unripe bananas.</t>
  </si>
  <si>
    <t>https://i.ytimg.com/vi/3NbV1-f35mA/maxresdefault.jpg</t>
  </si>
  <si>
    <t>beetroot soup with a pork or beef broth base.</t>
  </si>
  <si>
    <t>it’s preparation involves cooking meat together with wheat in a pot, along with a generous dash of salt</t>
  </si>
  <si>
    <t>Big Mac</t>
  </si>
  <si>
    <t>https://www.mcdonalds.com/content/dam/usa/documents/newbigmac/newbigmac2dt.jpg</t>
  </si>
  <si>
    <t>two beef patties, "special sauce" (a variant of thousand island dressing), iceberg lettuce, american cheese, pickles, and onions, served in a three-part sesame seed bun.</t>
  </si>
  <si>
    <t>roasted turkey</t>
  </si>
  <si>
    <t>Chivito</t>
  </si>
  <si>
    <t>http://farm5.static.flickr.com/4052/4254175699_457b57642f.jpg</t>
  </si>
  <si>
    <t>thin slice of tender cooked beef steak (churrasco), with mozzarella, tomatoes, mayonnaise, black or green olives, and commonly also bacon, fried or hard-boiled eggs and ham, served as a sandwich in a bun, often accompanied by french fried potatoes</t>
  </si>
  <si>
    <t>https://ist.say7.info/img0001/18/118_0134bxr_2961_6hi.jpg</t>
  </si>
  <si>
    <t>rice simmered in meat and vegetable stew; spiced with various spices. lamb, onions, carrots, and garlic are common additions. plov is typically topped with raisins and deep-fried onions</t>
  </si>
  <si>
    <t>Laplap</t>
  </si>
  <si>
    <t>https://upload.wikimedia.org/wikipedia/commons/thumb/1/15/Laplap_02.jpg/640px-Laplap_02.jpg</t>
  </si>
  <si>
    <t>paste of grating breadfruit, bananas, taro or yam roots with fresh coconut cream, pork, beef, chicken or flying fox all wrapped in banana leaves cooked in an underground oven</t>
  </si>
  <si>
    <t>Fettuccine alla Papalina</t>
  </si>
  <si>
    <t>https://i1.wp.com/memoriediangelina.com/wp-content/uploads/2009/07/Fettuccine-alla-papalina-1.jpg?fit=800%2C534&amp;ssl=1</t>
  </si>
  <si>
    <t>also known as “fettuccine for the pope”, is an upscale reinterpretation of the earthy spaghetti alla carbonara. Includes fresh egg pasta, onion, prosciutto or cooked ham, peas, heavy cream, parmesan cheese, salt and pepper</t>
  </si>
  <si>
    <t>https://i.ytimg.com/vi/BqLyVjyCg0w/maxresdefault.jpg</t>
  </si>
  <si>
    <t>steamed plain rice topped with shredded beans, stewed black beans, and plantain fritters.</t>
  </si>
  <si>
    <t>rice noodles in beef broth seasoned with cumin, coriander powder, black cardamom, roasted onion powder, roasted ginger powder, fennel, and cloves</t>
  </si>
  <si>
    <t>brown meat stew served with rice.</t>
  </si>
  <si>
    <t>Sadza</t>
  </si>
  <si>
    <t>https://upload.wikimedia.org/wikipedia/commons/4/48/Ugali_%26_Sukuma_Wiki.jpg?1540449516564</t>
  </si>
  <si>
    <t>cooked maize meal (cornmeal) often rolled into a ball before being dipped into a variety of condiments such as sauce/gravy, sour milk, or stewed vegetables served with fresh vegetables</t>
  </si>
</sst>
</file>

<file path=xl/styles.xml><?xml version="1.0" encoding="utf-8"?>
<styleSheet xmlns="http://schemas.openxmlformats.org/spreadsheetml/2006/main" xmlns:x14ac="http://schemas.microsoft.com/office/spreadsheetml/2009/9/ac" xmlns:mc="http://schemas.openxmlformats.org/markup-compatibility/2006">
  <fonts count="23">
    <font>
      <sz val="10.0"/>
      <color rgb="FF000000"/>
      <name val="Arial"/>
    </font>
    <font>
      <b/>
    </font>
    <font/>
    <font>
      <u/>
      <color rgb="FF0000FF"/>
    </font>
    <font>
      <b/>
      <name val="Arial"/>
    </font>
    <font>
      <b/>
      <color rgb="FFFF0000"/>
    </font>
    <font>
      <sz val="12.0"/>
      <color rgb="FF78909C"/>
    </font>
    <font>
      <name val="Arial"/>
    </font>
    <font>
      <color rgb="FFFF0000"/>
    </font>
    <font>
      <color rgb="FFCCCCCC"/>
    </font>
    <font>
      <color rgb="FF3C78D8"/>
    </font>
    <font>
      <u/>
      <color rgb="FFCCCCCC"/>
    </font>
    <font>
      <color rgb="FF980000"/>
    </font>
    <font>
      <u/>
      <color rgb="FF980000"/>
    </font>
    <font>
      <u/>
      <color rgb="FF980000"/>
    </font>
    <font>
      <b/>
      <sz val="11.0"/>
      <color rgb="FF000000"/>
      <name val="Arial"/>
    </font>
    <font>
      <sz val="11.0"/>
      <color rgb="FF000000"/>
      <name val="Arial"/>
    </font>
    <font>
      <sz val="11.0"/>
      <name val="Arial"/>
    </font>
    <font>
      <color rgb="FF000000"/>
      <name val="Arial"/>
    </font>
    <font>
      <u/>
      <color rgb="FF0000FF"/>
    </font>
    <font>
      <u/>
      <color rgb="FF000000"/>
      <name val="Arial"/>
    </font>
    <font>
      <b/>
      <color rgb="FFFFFFFF"/>
    </font>
    <font>
      <u/>
      <color rgb="FF0000FF"/>
    </font>
  </fonts>
  <fills count="7">
    <fill>
      <patternFill patternType="none"/>
    </fill>
    <fill>
      <patternFill patternType="lightGray"/>
    </fill>
    <fill>
      <patternFill patternType="solid">
        <fgColor rgb="FFF7CB4D"/>
        <bgColor rgb="FFF7CB4D"/>
      </patternFill>
    </fill>
    <fill>
      <patternFill patternType="solid">
        <fgColor rgb="FFFFFFFF"/>
        <bgColor rgb="FFFFFFFF"/>
      </patternFill>
    </fill>
    <fill>
      <patternFill patternType="solid">
        <fgColor rgb="FFFEF8E3"/>
        <bgColor rgb="FFFEF8E3"/>
      </patternFill>
    </fill>
    <fill>
      <patternFill patternType="solid">
        <fgColor rgb="FFFFFF00"/>
        <bgColor rgb="FFFFFF00"/>
      </patternFill>
    </fill>
    <fill>
      <patternFill patternType="solid">
        <fgColor rgb="FFFF0000"/>
        <bgColor rgb="FFFF0000"/>
      </patternFill>
    </fill>
  </fills>
  <borders count="10">
    <border/>
    <border>
      <left style="medium">
        <color rgb="FF000000"/>
      </left>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border>
    <border>
      <right style="thick">
        <color rgb="FF000000"/>
      </right>
    </border>
  </borders>
  <cellStyleXfs count="1">
    <xf borderId="0" fillId="0" fontId="0" numFmtId="0" applyAlignment="1" applyFont="1"/>
  </cellStyleXfs>
  <cellXfs count="68">
    <xf borderId="0" fillId="0" fontId="0" numFmtId="0" xfId="0" applyAlignment="1" applyFont="1">
      <alignment readingOrder="0" shrinkToFit="0" vertical="bottom" wrapText="0"/>
    </xf>
    <xf borderId="0" fillId="0" fontId="1" numFmtId="0" xfId="0" applyAlignment="1" applyFont="1">
      <alignment horizontal="center" readingOrder="0"/>
    </xf>
    <xf borderId="0" fillId="0" fontId="2" numFmtId="0" xfId="0" applyAlignment="1" applyFont="1">
      <alignment readingOrder="0"/>
    </xf>
    <xf borderId="0" fillId="0" fontId="3" numFmtId="0" xfId="0" applyAlignment="1" applyFont="1">
      <alignment readingOrder="0"/>
    </xf>
    <xf borderId="0" fillId="2" fontId="4" numFmtId="0" xfId="0" applyAlignment="1" applyFill="1" applyFont="1">
      <alignment horizontal="center" vertical="bottom"/>
    </xf>
    <xf borderId="0" fillId="0" fontId="2" numFmtId="0" xfId="0" applyFont="1"/>
    <xf borderId="1" fillId="0" fontId="5" numFmtId="0" xfId="0" applyAlignment="1" applyBorder="1" applyFont="1">
      <alignment horizontal="center" readingOrder="0"/>
    </xf>
    <xf borderId="0" fillId="0" fontId="5" numFmtId="0" xfId="0" applyAlignment="1" applyFont="1">
      <alignment horizontal="center" readingOrder="0"/>
    </xf>
    <xf borderId="0" fillId="0" fontId="2" numFmtId="0" xfId="0" applyAlignment="1" applyFont="1">
      <alignment horizontal="center" readingOrder="0"/>
    </xf>
    <xf borderId="0" fillId="0" fontId="2" numFmtId="0" xfId="0" applyAlignment="1" applyFont="1">
      <alignment horizontal="left" readingOrder="0"/>
    </xf>
    <xf borderId="0" fillId="0" fontId="6" numFmtId="0" xfId="0" applyAlignment="1" applyFont="1">
      <alignment readingOrder="0"/>
    </xf>
    <xf borderId="0" fillId="3" fontId="7" numFmtId="0" xfId="0" applyAlignment="1" applyFill="1" applyFont="1">
      <alignment readingOrder="0" vertical="bottom"/>
    </xf>
    <xf borderId="1" fillId="0" fontId="8" numFmtId="0" xfId="0" applyAlignment="1" applyBorder="1" applyFont="1">
      <alignment horizontal="center" readingOrder="0"/>
    </xf>
    <xf borderId="0" fillId="0" fontId="9" numFmtId="0" xfId="0" applyAlignment="1" applyFont="1">
      <alignment readingOrder="0"/>
    </xf>
    <xf borderId="0" fillId="0" fontId="8" numFmtId="0" xfId="0" applyAlignment="1" applyFont="1">
      <alignment horizontal="center" readingOrder="0"/>
    </xf>
    <xf borderId="0" fillId="0" fontId="9" numFmtId="0" xfId="0" applyAlignment="1" applyFont="1">
      <alignment horizontal="center" readingOrder="0"/>
    </xf>
    <xf borderId="0" fillId="0" fontId="9" numFmtId="0" xfId="0" applyAlignment="1" applyFont="1">
      <alignment horizontal="left" readingOrder="0"/>
    </xf>
    <xf borderId="0" fillId="0" fontId="2" numFmtId="0" xfId="0" applyAlignment="1" applyFont="1">
      <alignment readingOrder="0"/>
    </xf>
    <xf borderId="0" fillId="0" fontId="10" numFmtId="0" xfId="0" applyAlignment="1" applyFont="1">
      <alignment horizontal="right" readingOrder="0" shrinkToFit="0" wrapText="0"/>
    </xf>
    <xf borderId="0" fillId="0" fontId="11" numFmtId="0" xfId="0" applyAlignment="1" applyFont="1">
      <alignment readingOrder="0"/>
    </xf>
    <xf borderId="0" fillId="4" fontId="7" numFmtId="0" xfId="0" applyAlignment="1" applyFill="1" applyFont="1">
      <alignment vertical="bottom"/>
    </xf>
    <xf borderId="0" fillId="3" fontId="7" numFmtId="0" xfId="0" applyAlignment="1" applyFont="1">
      <alignment vertical="bottom"/>
    </xf>
    <xf borderId="0" fillId="0" fontId="9" numFmtId="0" xfId="0" applyAlignment="1" applyFont="1">
      <alignment readingOrder="0"/>
    </xf>
    <xf borderId="0" fillId="0" fontId="12" numFmtId="0" xfId="0" applyAlignment="1" applyFont="1">
      <alignment readingOrder="0"/>
    </xf>
    <xf borderId="0" fillId="0" fontId="12" numFmtId="0" xfId="0" applyAlignment="1" applyFont="1">
      <alignment horizontal="center" readingOrder="0"/>
    </xf>
    <xf borderId="0" fillId="0" fontId="12" numFmtId="0" xfId="0" applyAlignment="1" applyFont="1">
      <alignment horizontal="left" readingOrder="0"/>
    </xf>
    <xf borderId="0" fillId="0" fontId="13" numFmtId="0" xfId="0" applyAlignment="1" applyFont="1">
      <alignment readingOrder="0"/>
    </xf>
    <xf borderId="0" fillId="0" fontId="14" numFmtId="0" xfId="0" applyAlignment="1" applyFont="1">
      <alignment readingOrder="0"/>
    </xf>
    <xf borderId="0" fillId="0" fontId="12" numFmtId="0" xfId="0" applyAlignment="1" applyFont="1">
      <alignment readingOrder="0"/>
    </xf>
    <xf borderId="0" fillId="0" fontId="12" numFmtId="0" xfId="0" applyFont="1"/>
    <xf borderId="0" fillId="0" fontId="2" numFmtId="0" xfId="0" applyAlignment="1" applyFont="1">
      <alignment vertical="top"/>
    </xf>
    <xf borderId="0" fillId="0" fontId="15" numFmtId="0" xfId="0" applyAlignment="1" applyFont="1">
      <alignment readingOrder="0"/>
    </xf>
    <xf borderId="0" fillId="0" fontId="16" numFmtId="0" xfId="0" applyAlignment="1" applyFont="1">
      <alignment readingOrder="0"/>
    </xf>
    <xf borderId="0" fillId="0" fontId="16" numFmtId="9" xfId="0" applyAlignment="1" applyFont="1" applyNumberFormat="1">
      <alignment readingOrder="0"/>
    </xf>
    <xf borderId="0" fillId="0" fontId="2" numFmtId="9" xfId="0" applyFont="1" applyNumberFormat="1"/>
    <xf borderId="0" fillId="5" fontId="16" numFmtId="0" xfId="0" applyAlignment="1" applyFill="1" applyFont="1">
      <alignment readingOrder="0"/>
    </xf>
    <xf borderId="0" fillId="5" fontId="16" numFmtId="9" xfId="0" applyAlignment="1" applyFont="1" applyNumberFormat="1">
      <alignment readingOrder="0"/>
    </xf>
    <xf borderId="0" fillId="0" fontId="17" numFmtId="0" xfId="0" applyAlignment="1" applyFont="1">
      <alignment readingOrder="0"/>
    </xf>
    <xf borderId="0" fillId="0" fontId="17" numFmtId="9" xfId="0" applyAlignment="1" applyFont="1" applyNumberFormat="1">
      <alignment readingOrder="0"/>
    </xf>
    <xf borderId="0" fillId="0" fontId="2" numFmtId="9" xfId="0" applyAlignment="1" applyFont="1" applyNumberFormat="1">
      <alignment readingOrder="0"/>
    </xf>
    <xf borderId="0" fillId="3" fontId="18" numFmtId="9" xfId="0" applyAlignment="1" applyFont="1" applyNumberFormat="1">
      <alignment horizontal="right" readingOrder="0"/>
    </xf>
    <xf borderId="2" fillId="0" fontId="2" numFmtId="0" xfId="0" applyAlignment="1" applyBorder="1" applyFont="1">
      <alignment horizontal="center" readingOrder="0"/>
    </xf>
    <xf borderId="3" fillId="0" fontId="2" numFmtId="0" xfId="0" applyAlignment="1" applyBorder="1" applyFont="1">
      <alignment horizontal="center" readingOrder="0"/>
    </xf>
    <xf borderId="4" fillId="0" fontId="2" numFmtId="0" xfId="0" applyAlignment="1" applyBorder="1" applyFont="1">
      <alignment horizontal="center" readingOrder="0"/>
    </xf>
    <xf borderId="0" fillId="0" fontId="2" numFmtId="0" xfId="0" applyAlignment="1" applyFont="1">
      <alignment horizontal="center" readingOrder="0"/>
    </xf>
    <xf borderId="5" fillId="0" fontId="1" numFmtId="0" xfId="0" applyAlignment="1" applyBorder="1" applyFont="1">
      <alignment horizontal="center"/>
    </xf>
    <xf borderId="6" fillId="0" fontId="1" numFmtId="0" xfId="0" applyAlignment="1" applyBorder="1" applyFont="1">
      <alignment horizontal="center"/>
    </xf>
    <xf borderId="7" fillId="0" fontId="1" numFmtId="0" xfId="0" applyAlignment="1" applyBorder="1" applyFont="1">
      <alignment horizontal="center"/>
    </xf>
    <xf borderId="0" fillId="0" fontId="1" numFmtId="0" xfId="0" applyAlignment="1" applyFont="1">
      <alignment horizontal="center"/>
    </xf>
    <xf borderId="2" fillId="0" fontId="2" numFmtId="0" xfId="0" applyAlignment="1" applyBorder="1" applyFont="1">
      <alignment readingOrder="0"/>
    </xf>
    <xf borderId="4" fillId="0" fontId="2" numFmtId="0" xfId="0" applyBorder="1" applyFont="1"/>
    <xf borderId="8" fillId="0" fontId="2" numFmtId="0" xfId="0" applyAlignment="1" applyBorder="1" applyFont="1">
      <alignment readingOrder="0"/>
    </xf>
    <xf borderId="0" fillId="0" fontId="19" numFmtId="0" xfId="0" applyAlignment="1" applyFont="1">
      <alignment readingOrder="0"/>
    </xf>
    <xf borderId="9" fillId="0" fontId="2" numFmtId="0" xfId="0" applyBorder="1" applyFont="1"/>
    <xf borderId="0" fillId="0" fontId="2" numFmtId="10" xfId="0" applyAlignment="1" applyFont="1" applyNumberFormat="1">
      <alignment readingOrder="0"/>
    </xf>
    <xf borderId="5" fillId="0" fontId="2" numFmtId="0" xfId="0" applyAlignment="1" applyBorder="1" applyFont="1">
      <alignment readingOrder="0"/>
    </xf>
    <xf borderId="7" fillId="0" fontId="2" numFmtId="0" xfId="0" applyBorder="1" applyFont="1"/>
    <xf borderId="0" fillId="3" fontId="20" numFmtId="0" xfId="0" applyAlignment="1" applyFont="1">
      <alignment readingOrder="0"/>
    </xf>
    <xf borderId="0" fillId="3" fontId="18" numFmtId="0" xfId="0" applyAlignment="1" applyFont="1">
      <alignment readingOrder="0"/>
    </xf>
    <xf borderId="0" fillId="6" fontId="21" numFmtId="0" xfId="0" applyAlignment="1" applyFill="1" applyFont="1">
      <alignment readingOrder="0"/>
    </xf>
    <xf borderId="0" fillId="4" fontId="7" numFmtId="0" xfId="0" applyAlignment="1" applyFont="1">
      <alignment readingOrder="0" vertical="bottom"/>
    </xf>
    <xf borderId="0" fillId="0" fontId="21" numFmtId="0" xfId="0" applyAlignment="1" applyFont="1">
      <alignment horizontal="center"/>
    </xf>
    <xf borderId="0" fillId="0" fontId="21" numFmtId="0" xfId="0" applyAlignment="1" applyFont="1">
      <alignment horizontal="center" readingOrder="0"/>
    </xf>
    <xf borderId="0" fillId="0" fontId="2" numFmtId="0" xfId="0" applyFont="1"/>
    <xf borderId="0" fillId="0" fontId="22" numFmtId="0" xfId="0" applyAlignment="1" applyFont="1">
      <alignment horizontal="right" readingOrder="0"/>
    </xf>
    <xf borderId="0" fillId="0" fontId="2" numFmtId="0" xfId="0" applyAlignment="1" applyFont="1">
      <alignment horizontal="center"/>
    </xf>
    <xf borderId="0" fillId="0" fontId="2" numFmtId="0" xfId="0" applyAlignment="1" applyFont="1">
      <alignment horizontal="right"/>
    </xf>
    <xf borderId="0" fillId="3" fontId="18" numFmtId="0" xfId="0" applyAlignment="1" applyFont="1">
      <alignment vertical="bottom"/>
    </xf>
  </cellXfs>
  <cellStyles count="1">
    <cellStyle xfId="0" name="Normal" builtinId="0"/>
  </cellStyles>
  <dxfs count="14">
    <dxf>
      <font/>
      <fill>
        <patternFill patternType="none"/>
      </fill>
      <border/>
    </dxf>
    <dxf>
      <font/>
      <fill>
        <patternFill patternType="solid">
          <fgColor rgb="FFF46524"/>
          <bgColor rgb="FFF46524"/>
        </patternFill>
      </fill>
      <border/>
    </dxf>
    <dxf>
      <font/>
      <fill>
        <patternFill patternType="solid">
          <fgColor rgb="FFFFFFFF"/>
          <bgColor rgb="FFFFFFFF"/>
        </patternFill>
      </fill>
      <border/>
    </dxf>
    <dxf>
      <font/>
      <fill>
        <patternFill patternType="solid">
          <fgColor rgb="FFFFE6DD"/>
          <bgColor rgb="FFFFE6DD"/>
        </patternFill>
      </fill>
      <border/>
    </dxf>
    <dxf>
      <font/>
      <fill>
        <patternFill patternType="solid">
          <fgColor rgb="FFF7CB4D"/>
          <bgColor rgb="FFF7CB4D"/>
        </patternFill>
      </fill>
      <border/>
    </dxf>
    <dxf>
      <font/>
      <fill>
        <patternFill patternType="solid">
          <fgColor rgb="FFFEF8E3"/>
          <bgColor rgb="FFFEF8E3"/>
        </patternFill>
      </fill>
      <border/>
    </dxf>
    <dxf>
      <font/>
      <fill>
        <patternFill patternType="none"/>
      </fill>
      <border/>
    </dxf>
    <dxf>
      <font>
        <color rgb="FF000000"/>
      </font>
      <fill>
        <patternFill patternType="solid">
          <fgColor rgb="FFFFFFFF"/>
          <bgColor rgb="FFFFFFFF"/>
        </patternFill>
      </fill>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fill>
        <patternFill patternType="solid">
          <fgColor rgb="FF78909C"/>
          <bgColor rgb="FF78909C"/>
        </patternFill>
      </fill>
      <border/>
    </dxf>
    <dxf>
      <font/>
      <fill>
        <patternFill patternType="solid">
          <fgColor rgb="FFEBEFF1"/>
          <bgColor rgb="FFEBEFF1"/>
        </patternFill>
      </fill>
      <border/>
    </dxf>
  </dxfs>
  <tableStyles count="5">
    <tableStyle count="3" pivot="0" name="Chefs list to display results-style">
      <tableStyleElement dxfId="1" type="headerRow"/>
      <tableStyleElement dxfId="2" type="firstRowStripe"/>
      <tableStyleElement dxfId="3" type="secondRowStripe"/>
    </tableStyle>
    <tableStyle count="3" pivot="0" name="Raw Data-style">
      <tableStyleElement dxfId="4" type="headerRow"/>
      <tableStyleElement dxfId="2" type="firstRowStripe"/>
      <tableStyleElement dxfId="5" type="secondRowStripe"/>
    </tableStyle>
    <tableStyle count="12" table="0" name="Google Sheets Pivot Table Style">
      <tableStyleElement dxfId="7" type="wholeTable"/>
      <tableStyleElement dxfId="8" type="firstRowSubheading"/>
      <tableStyleElement dxfId="8" type="secondRowSubheading"/>
      <tableStyleElement dxfId="8" type="thirdRowSubheading"/>
      <tableStyleElement dxfId="9" type="firstColumnSubheading"/>
      <tableStyleElement dxfId="9" type="secondColumnSubheading"/>
      <tableStyleElement dxfId="9" type="thirdColumnSubheading"/>
      <tableStyleElement dxfId="9" type="headerRow"/>
      <tableStyleElement dxfId="10" type="firstSubtotalRow"/>
      <tableStyleElement dxfId="10" type="secondSubtotalRow"/>
      <tableStyleElement dxfId="10" type="thirdSubtotalRow"/>
      <tableStyleElement dxfId="11" type="totalRow"/>
    </tableStyle>
    <tableStyle count="3" pivot="0" name="Matrix-style">
      <tableStyleElement dxfId="4" type="headerRow"/>
      <tableStyleElement dxfId="2" type="firstRowStripe"/>
      <tableStyleElement dxfId="5" type="secondRowStripe"/>
    </tableStyle>
    <tableStyle count="3" pivot="0" name="nationalpopular alcohol-style">
      <tableStyleElement dxfId="12" type="headerRow"/>
      <tableStyleElement dxfId="2" type="firstRowStripe"/>
      <tableStyleElement dxfId="1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pivotCacheDefinition" Target="pivotCache/pivotCacheDefinition1.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invalid="1" refreshOnLoad="1">
  <cacheSource type="worksheet">
    <worksheetSource ref="A1:AC151" sheet="Matrix"/>
  </cacheSource>
  <cacheFields>
    <cacheField name="illo" numFmtId="0">
      <sharedItems containsBlank="1">
        <s v="✔"/>
        <m/>
      </sharedItems>
    </cacheField>
    <cacheField name="id" numFmtId="0">
      <sharedItems containsSemiMixedTypes="0" containsString="0" containsNumber="1" containsInteger="1">
        <n v="1.0"/>
        <n v="146.0"/>
        <n v="2.0"/>
        <n v="147.0"/>
        <n v="126.0"/>
        <n v="119.0"/>
        <n v="3.0"/>
        <n v="4.0"/>
        <n v="5.0"/>
        <n v="6.0"/>
        <n v="7.0"/>
        <n v="8.0"/>
        <n v="9.0"/>
        <n v="10.0"/>
        <n v="11.0"/>
        <n v="12.0"/>
        <n v="13.0"/>
        <n v="118.0"/>
        <n v="14.0"/>
        <n v="148.0"/>
        <n v="15.0"/>
        <n v="16.0"/>
        <n v="145.0"/>
        <n v="17.0"/>
        <n v="18.0"/>
        <n v="19.0"/>
        <n v="20.0"/>
        <n v="21.0"/>
        <n v="131.0"/>
        <n v="22.0"/>
        <n v="23.0"/>
        <n v="24.0"/>
        <n v="25.0"/>
        <n v="26.0"/>
        <n v="27.0"/>
        <n v="46.0"/>
        <n v="144.0"/>
        <n v="127.0"/>
        <n v="28.0"/>
        <n v="143.0"/>
        <n v="149.0"/>
        <n v="29.0"/>
        <n v="30.0"/>
        <n v="31.0"/>
        <n v="32.0"/>
        <n v="33.0"/>
        <n v="34.0"/>
        <n v="142.0"/>
        <n v="35.0"/>
        <n v="150.0"/>
        <n v="124.0"/>
        <n v="36.0"/>
        <n v="41.0"/>
        <n v="37.0"/>
        <n v="38.0"/>
        <n v="39.0"/>
        <n v="40.0"/>
        <n v="141.0"/>
        <n v="42.0"/>
        <n v="43.0"/>
        <n v="44.0"/>
        <n v="45.0"/>
        <n v="140.0"/>
        <n v="47.0"/>
        <n v="48.0"/>
        <n v="49.0"/>
        <n v="50.0"/>
        <n v="139.0"/>
        <n v="51.0"/>
        <n v="52.0"/>
        <n v="53.0"/>
        <n v="56.0"/>
        <n v="54.0"/>
        <n v="55.0"/>
        <n v="57.0"/>
        <n v="138.0"/>
        <n v="60.0"/>
        <n v="58.0"/>
        <n v="59.0"/>
        <n v="61.0"/>
        <n v="62.0"/>
        <n v="63.0"/>
        <n v="64.0"/>
        <n v="65.0"/>
        <n v="66.0"/>
        <n v="67.0"/>
        <n v="68.0"/>
        <n v="69.0"/>
        <n v="70.0"/>
        <n v="71.0"/>
        <n v="72.0"/>
        <n v="73.0"/>
        <n v="74.0"/>
        <n v="75.0"/>
        <n v="76.0"/>
        <n v="77.0"/>
        <n v="78.0"/>
        <n v="122.0"/>
        <n v="79.0"/>
        <n v="128.0"/>
        <n v="132.0"/>
        <n v="80.0"/>
        <n v="81.0"/>
        <n v="82.0"/>
        <n v="83.0"/>
        <n v="84.0"/>
        <n v="85.0"/>
        <n v="86.0"/>
        <n v="87.0"/>
        <n v="88.0"/>
        <n v="130.0"/>
        <n v="123.0"/>
        <n v="121.0"/>
        <n v="89.0"/>
        <n v="90.0"/>
        <n v="91.0"/>
        <n v="92.0"/>
        <n v="93.0"/>
        <n v="94.0"/>
        <n v="95.0"/>
        <n v="137.0"/>
        <n v="129.0"/>
        <n v="96.0"/>
        <n v="97.0"/>
        <n v="98.0"/>
        <n v="99.0"/>
        <n v="125.0"/>
        <n v="136.0"/>
        <n v="100.0"/>
        <n v="101.0"/>
        <n v="102.0"/>
        <n v="103.0"/>
        <n v="104.0"/>
        <n v="105.0"/>
        <n v="106.0"/>
        <n v="107.0"/>
        <n v="108.0"/>
        <n v="109.0"/>
        <n v="110.0"/>
        <n v="111.0"/>
        <n v="112.0"/>
        <n v="113.0"/>
        <n v="120.0"/>
        <n v="114.0"/>
        <n v="135.0"/>
        <n v="134.0"/>
        <n v="115.0"/>
        <n v="116.0"/>
        <n v="117.0"/>
        <n v="133.0"/>
      </sharedItems>
    </cacheField>
    <cacheField name="place" numFmtId="0">
      <sharedItems>
        <s v="Afghanistan"/>
        <s v="Albania"/>
        <s v="Algeria"/>
        <s v="Andorra"/>
        <s v="Angola"/>
        <s v="Argentina"/>
        <s v="Australia"/>
        <s v="Austria"/>
        <s v="Azerbaijan"/>
        <s v="Bahamas"/>
        <s v="Bahrain"/>
        <s v="Bangladesh"/>
        <s v="Barbados"/>
        <s v="Belgium"/>
        <s v="Belize"/>
        <s v="Benin"/>
        <s v="Bhutan"/>
        <s v="Bolivia"/>
        <s v="Bosnia &amp; Herzegovina"/>
        <s v="Botswana"/>
        <s v="Brazil"/>
        <s v="Brunei"/>
        <s v="Burkina Faso"/>
        <s v="Cambodia"/>
        <s v="Cameroon"/>
        <s v="Canada"/>
        <s v="Cape Verde"/>
        <s v="Chile"/>
        <s v="China"/>
        <s v="Colombia"/>
        <s v="Comoros"/>
        <s v="Costa Rica"/>
        <s v="Cuba"/>
        <s v="Cyprus"/>
        <s v="Czech Republic"/>
        <s v="Democratic Republic of the Congo"/>
        <s v="Denmark"/>
        <s v="Djibouti"/>
        <s v="Dominica"/>
        <s v="Dominican Republic"/>
        <s v="Ecuador"/>
        <s v="Egypt"/>
        <s v="England"/>
        <s v="Equatorial Guinea"/>
        <s v="Eritrea"/>
        <s v="Estonia"/>
        <s v="Federated States of Micronesia"/>
        <s v="Finland"/>
        <s v="France"/>
        <s v="Georgia"/>
        <s v="Germany"/>
        <s v="Ghana"/>
        <s v="Greece"/>
        <s v="Guyana"/>
        <s v="Haiti"/>
        <s v="Honduras"/>
        <s v="Hong Kong"/>
        <s v="Hungary"/>
        <s v="Iceland"/>
        <s v="India"/>
        <s v="Indonesia"/>
        <s v="Iran"/>
        <s v="Ireland"/>
        <s v="Israel"/>
        <s v="Italy"/>
        <s v="Ivory Coast"/>
        <s v="Jamaica"/>
        <s v="Japan"/>
        <s v="Jordan"/>
        <s v="Kazakhstan"/>
        <s v="Kenya"/>
        <s v="Kuwait"/>
        <s v="Laos"/>
        <s v="Latvia"/>
        <s v="Lebanon"/>
        <s v="Lesotho"/>
        <s v="Libya"/>
        <s v="Liechtenstein"/>
        <s v="Luxembourg"/>
        <s v="Macau"/>
        <s v="Madagascar"/>
        <s v="Malaysia"/>
        <s v="Mauritius"/>
        <s v="Mexico"/>
        <s v="Moldova"/>
        <s v="Monaco"/>
        <s v="Mongolia"/>
        <s v="Morocco"/>
        <s v="Myanmar"/>
        <s v="Nauru"/>
        <s v="Nepal"/>
        <s v="Netherlands"/>
        <s v="New Zealand"/>
        <s v="Nicaragua"/>
        <s v="Mali"/>
        <s v="Norway"/>
        <s v="Oman"/>
        <s v="Pakistan"/>
        <s v="Panama"/>
        <s v="Papua New Guinea"/>
        <s v="Paraguay"/>
        <s v="Peru"/>
        <s v="Philippines"/>
        <s v="Poland"/>
        <s v="Portugal"/>
        <s v="Russia"/>
        <s v="San Marino"/>
        <s v="Saudi Arabia"/>
        <s v="Scotland"/>
        <s v="Senegal"/>
        <s v="Singapore"/>
        <s v="Slovakia"/>
        <s v="South Africa"/>
        <s v="South Korea"/>
        <s v="Spain"/>
        <s v="Sri Lanka"/>
        <s v="Sweden"/>
        <s v="Switzerland"/>
        <s v="Syria"/>
        <s v="Taiwan"/>
        <s v="Thailand"/>
        <s v="Tunisia"/>
        <s v="Turkey"/>
        <s v="Uganda"/>
        <s v="Ukraine"/>
        <s v="United Arab Emirates "/>
        <s v="United States of America"/>
        <s v="Uruguay"/>
        <s v="Uzbekistan"/>
        <s v="Vanuatu"/>
        <s v="Vatican City"/>
        <s v="Venezuela"/>
        <s v="Vietnam"/>
        <s v="Yemen"/>
        <s v="Zimbabwe"/>
      </sharedItems>
    </cacheField>
    <cacheField name="dish_name" numFmtId="0">
      <sharedItems>
        <s v="Kabuli Pulao"/>
        <s v="Tavë Kosi"/>
        <s v="Couscous"/>
        <s v="Escudella i carn d'olla"/>
        <s v="Muamba de Galinha"/>
        <s v="Asados"/>
        <s v="Meat Pie"/>
        <s v="Wiener Schnitzel"/>
        <s v="Dolmasi"/>
        <s v="Crack Conch with Peas and Rice"/>
        <s v="Chicken Machboos"/>
        <s v="Fish and Rice"/>
        <s v="Cou Cou and Flying Fish"/>
        <s v="Moules-frites"/>
        <s v="Rice and beans"/>
        <s v="Kuli Kuli"/>
        <s v="Ema Datshi"/>
        <s v="Salteñas"/>
        <s v="Cevapi"/>
        <s v="Seswaa"/>
        <s v="Feijoada"/>
        <s v="Ambuyat"/>
        <s v="Riz gras"/>
        <s v="Amok Trey"/>
        <s v="Ndolé"/>
        <s v="Poutine"/>
        <s v="Cachupa"/>
        <s v="Pastel de Choclo"/>
        <s v="Mao's braised pork"/>
        <s v="Peking Duck"/>
        <s v="Dumplings"/>
        <s v="Bandeja Paisa"/>
        <s v="Langouste a la Vanille"/>
        <s v="Gallo pinto"/>
        <s v="Ropa vieja"/>
        <s v="Souvla"/>
        <s v="vepřo knedlo zelo"/>
        <s v="Moambe chicken"/>
        <s v="Frikadeller"/>
        <s v="Skoudehkaris"/>
        <s v="Mountain chicken"/>
        <s v="La Bandera"/>
        <s v="Ceviche"/>
        <s v="Kushari"/>
        <s v="Roast Beef Dinner"/>
        <s v="Fish and Chips"/>
        <s v="Succotash"/>
        <s v="Zigini with injera"/>
        <s v="Verivorst"/>
        <s v="Bat soup"/>
        <s v="Karjalanpiirakka"/>
        <s v="Pot-Au-Feu"/>
        <s v="Crêpe"/>
        <s v="Khachapuri"/>
        <s v="Sauerbraten"/>
        <s v="Fufu"/>
        <s v="Moussaka"/>
        <s v="pepperpot"/>
        <s v="Fried Pork with Rice and Beans"/>
        <s v="Arroz, frijoles, platano frito y carne"/>
        <s v="Dim Sum"/>
        <s v="Goulash"/>
        <s v="Hákarl"/>
        <s v="Biryani"/>
        <s v="Tandoori Chicken"/>
        <s v="Masala Dosa"/>
        <s v="Nasi Goreng"/>
        <s v="Tumpeng yellow rice"/>
        <s v="Chelo Kebab"/>
        <s v="Irish Stew"/>
        <s v="Falafel &amp; Hummus"/>
        <s v="Bolognese ragù"/>
        <s v="Lasagna"/>
        <s v="Pizza"/>
        <s v="Aloco"/>
        <s v="Ackee and saltfish"/>
        <s v="Japanese Ramen"/>
        <s v="Japanese Curry"/>
        <s v="Japanese Sushi"/>
        <s v="Mansaf"/>
        <s v="Beshbarmak"/>
        <s v="Ugali"/>
        <s v="Machboos"/>
        <s v="Larb"/>
        <s v="Grey Peas, Bacon, and Onion"/>
        <s v="Kibbeh"/>
        <s v="Papa"/>
        <s v="Cuscus Bil-Bosla"/>
        <s v="Käsknöpfle"/>
        <s v="Judd mat Gaardebounen"/>
        <s v="Macau egg tart"/>
        <s v="Romazava"/>
        <s v="Nasi Lemak"/>
        <s v="Dholl Puri"/>
        <s v="Tacos"/>
        <s v="Mămăligă"/>
        <s v="Barbagiuan"/>
        <s v="Buuz"/>
        <s v="Tagine"/>
        <s v="Mohinga"/>
        <s v="Coconut Crusted Fish"/>
        <s v="Dal Bhath"/>
        <s v="Stamppot"/>
        <s v="Pavlova"/>
        <s v="Nacatamal"/>
        <s v="Capitaine sangha"/>
        <s v="Lutefisk"/>
        <s v="Shuwa"/>
        <s v="Halwa"/>
        <s v="Nihari"/>
        <s v="Sancocho"/>
        <s v="Kau kau, Lamb flap"/>
        <s v="Sopa paraguaya"/>
        <s v="aji de gallina"/>
        <s v="Lomo saltado"/>
        <s v="Chicken adobo"/>
        <s v="Bigos"/>
        <s v="Bacalhau"/>
        <s v="Pelmeni"/>
        <s v="Torta Tre Monti"/>
        <s v="Kabsa"/>
        <s v="Haggis"/>
        <s v="Thieboudienne"/>
        <s v="Hainan Chicken Rice"/>
        <s v="Bryndzové halušky"/>
        <s v="Bobotie"/>
        <s v="S. Kimchi"/>
        <s v="Tortilla de patata"/>
        <s v="Rice and Curry"/>
        <s v="Swedish Meatballs"/>
        <s v="Rösti"/>
        <s v="Beef Noodle Soup"/>
        <s v="Pad Thai"/>
        <s v="Döner Kebab"/>
        <s v="Matoke"/>
        <s v="Borscht"/>
        <s v="Harees"/>
        <s v="Big Mac"/>
        <s v="Thanks giving turkey"/>
        <s v="Chivito"/>
        <s v="Plov"/>
        <s v="Laplap"/>
        <s v="Fettuccine alla Papalina"/>
        <s v="Pabellón criollo"/>
        <s v="Pho"/>
        <s v="Saltah"/>
        <s v="Sadza"/>
      </sharedItems>
    </cacheField>
    <cacheField name="photo_ref" numFmtId="0">
      <sharedItems>
        <s v="https://upload.wikimedia.org/wikipedia/commons/thumb/8/8e/Polu.jpg/640px-Polu.jpg"/>
        <s v="https://blog.arousingappetites.com/wp-content/uploads/2015/03/tave-kosi_ft-image.jpg"/>
        <s v="https://commons.wikimedia.org/wiki/File:Algerian_Couscous_from_Biskra.jpg"/>
        <s v="https://upload.wikimedia.org/wikipedia/commons/thumb/b/ba/Escudella.jpg/500px-Escudella.jpg"/>
        <s v="https://africanbites.com/wp-content/uploads/2015/02/IMG_6960.jpg"/>
        <s v="https://upload.wikimedia.org/wikipedia/commons/thumb/1/12/Argentinean_asado.jpg/1280px-Argentinean_asado.jpg?1540358181320"/>
        <s v="https://pixabay.com/en/meat-pie-ketchup-food-458722/"/>
        <s v="https://commons.wikimedia.org/wiki/File:Wiener-Schnitzel02.jpg"/>
        <s v="https://commons.wikimedia.org/wiki/File:Azerbaijani_Yarpaq_dolmas%C4%B1.JPG"/>
        <s v="https://i.pinimg.com/originals/3a/1d/d9/3a1dd9cd3a742cb7dac2c12e5bcc93ae.jpg"/>
        <s v="https://www.daringgourmet.com/wp-content/uploads/2013/03/Machboos-2-sm_edited.jpg"/>
        <s v="https://commons.wikimedia.org/wiki/File:Panta_Ilish.jpg"/>
        <s v="http://www.sandals.com/blog/content/images/2018/06/10985177_456624651157268_1207301172591549039_n.jpg"/>
        <s v="https://commons.wikimedia.org/wiki/Category:Moules-frites#/media/File:AOC_C%C3%B4tes-de-provence_La_Londe_ros%C3%A9_et_moules-frites.JPG"/>
        <s v="https://commons.wikimedia.org/wiki/File:Rice_and_Beans,_Stew_Chicken_and_Potato_Salad_-_Belize.jpg"/>
        <s v="http://1.bp.blogspot.com/-lE-OUVAIZhc/WKCb3pcQkOI/AAAAAAAAAQw/iTuaQGFC0ME2tu6hYSDZ0sP0QXiXMifFQCK4B/s1600/DSCF4902.JPG"/>
        <s v="https://www.196flavors.com/bhutan-ema-datshi/"/>
        <s v="https://encrypted-tbn0.gstatic.com/images?q=tbn:ANd9GcQC5Q05ab6vhn7Q4m4PuY1bWBXpWO-mE8H5XGye_Vh099XxStwQ6A"/>
        <s v="https://commons.wikimedia.org/wiki/File:Cevapi_Zagreb.JPG"/>
        <s v="https://i.guim.co.uk/img/static/sys-images/Guardian/Pix/online/2012/10/29/1351522120629/Seswaa-pounded-shredded-m-005.jpg?width=620&amp;quality=85&amp;auto=format&amp;fit=max&amp;s=857a9d88da4dd5798a635264dd4fbd5c"/>
        <s v="https://commons.wikimedia.org/wiki/Category:Feijoada#/media/File:Feijoada_(4808711154).jpg"/>
        <s v="https://sites.google.com/site/theabodeofpeacebrunei/_/rsrc/1458627007045/website-builder/food/ambuyat%202.jpg?height=300&amp;width=400"/>
        <s v="https://upload.wikimedia.org/wikipedia/commons/e/e0/Plat_de_riz_au_gras_plus_viande.jpg?1540454897118"/>
        <s v="https://upload.wikimedia.org/wikipedia/commons/thumb/5/5c/2016_Phnom_Penh%2C_Amok_trey_%2801%29.jpg/440px-2016_Phnom_Penh%2C_Amok_trey_%2801%29.jpg"/>
        <s v="https://www.notesfromamessykitchen.com/wp-content/uploads/2017/07/IMG_20170709_192625-1300x975.jpg"/>
        <s v="https://upload.wikimedia.org/wikipedia/commons/4/45/La_Banquise_Poutine.jpg"/>
        <s v="https://cdn.face2faceafrica.com/www/wp-content/uploads/2018/05/Cachupa.jpg"/>
        <s v="https://upload.wikimedia.org/wikipedia/commons/7/70/El_pastel_de_choclo.jpg"/>
        <s v="https://upload.wikimedia.org/wikipedia/commons/f/f4/%E7%B4%85%E7%87%92%E8%82%89_Braised_pork_in_brown_sauce.jpg?1540444578673"/>
        <s v="https://upload.wikimedia.org/wikipedia/commons/thumb/2/24/Beijing_DUck_sliced.jpeg/1920px-Beijing_DUck_sliced.jpeg"/>
        <s v="https://upload.wikimedia.org/wikipedia/commons/thumb/9/9c/Shrimp_dumplings.jpg/1920px-Shrimp_dumplings.jpg?1535692998691"/>
        <s v="https://www.internationalcuisine.com/wp-content/uploads/2015/01/Columbia-main-1024x685.jpg"/>
        <s v="http://www.famillemaire.com/polynesie/tahiti/tahiti-langouste-2008.jpg"/>
        <s v="https://upload.wikimedia.org/wikipedia/commons/thumb/4/4d/CRI_07_2018_0119.jpg/1920px-CRI_07_2018_0119.jpg"/>
        <s v="https://c1.staticflickr.com/8/7338/9419809373_b929016e21_b.jpg"/>
        <s v="http://www.theocooks.com/wp-content/uploads/Lamb-Souvla.jpg"/>
        <s v="http://b-c-ing-u.com/wp/wp-content/uploads/2018/05/vepro-knedlo-zelo.jpg"/>
        <s v="https://upload.wikimedia.org/wikipedia/commons/thumb/f/fa/Poulet_%C3%A0_la_moambe.JPG/1280px-Poulet_%C3%A0_la_moambe.JPG"/>
        <s v="https://cdn.pixabay.com/photo/2017/09/25/19/37/meatballs-2786422_960_720.jpg"/>
        <s v="https://www.196flavors.com/wp-content/uploads/2013/02/SKOUDEHKARIS-FP.jpg"/>
        <s v="https://www.internationalcuisine.com/wp-content/uploads/2015/04/Dominica-Mountain-Chicken-Vertical-684x1024.jpg"/>
        <s v="https://i0.wp.com/i.ytimg.com/vi/efuzQX0P8sw/maxresdefault.jpg"/>
        <s v="https://cdn.pixabay.com/photo/2014/02/08/13/35/shrimp-261804_960_720.jpg"/>
        <s v="https://www.curiouscuisiniere.com/wp-content/uploads/2013/11/Egyptian-Kushari-0822.21.jpg"/>
        <s v="https://upload.wikimedia.org/wikipedia/commons/1/1e/Traditional.Sunday.Roast-01.jpg"/>
        <s v="https://c1.staticflickr.com/9/8473/8368713740_1eca751a0d_b.jpg"/>
        <s v="https://c1.staticflickr.com/2/1016/928875681_0eb6ff756e_b.jpg"/>
        <s v="https://upload.wikimedia.org/wikipedia/commons/thumb/0/03/Alicha_1.jpg/500px-Alicha_1.jpg"/>
        <s v="https://i.pinimg.com/originals/12/1f/fe/121ffebfe422cfa957a8ba093586c42c.jpg"/>
        <s v="https://palaudiveadventures.com/wp-content/uploads/2015/12/13.jpg"/>
        <s v="https://encrypted-tbn0.gstatic.com/images?q=tbn:ANd9GcTipDgun0lPEx3dYCL4LxZ___YDpVTK7NiWAIPN4QyKdzxigelI"/>
        <s v="https://image.afcdn.com/recipe/20141014/47748_w1024h768c1cx800cy800.jpg"/>
        <s v="https://upload.wikimedia.org/wikipedia/commons/thumb/0/09/Crepes_dsc07085.jpg/500px-Crepes_dsc07085.jpg"/>
        <s v="https://upload.wikimedia.org/wikipedia/commons/4/4f/Adjarian_Khachapuri_%284%29.jpg"/>
        <s v="https://upload.wikimedia.org/wikipedia/commons/8/83/Sauerbraten_with_potato_dumplings.jpg"/>
        <s v="https://www.aroundtheworldl.com/2010/02/09/what-the-heck-is-fufu/"/>
        <s v="https://www.publicdomainpictures.net/pictures/50000/velka/grekisk-moussaka.jpg"/>
        <s v="https://upload.wikimedia.org/wikipedia/commons/thumb/0/01/Pepperpot_%2816135006279%29.jpg/640px-Pepperpot_%2816135006279%29.jpg"/>
        <s v="https://s3-media3.fl.yelpcdn.com/bphoto/F5HZaqyGAosYCjh0aM22HA/o.jpg"/>
        <s v="https://i.pinimg.com/originals/18/de/dc/18dedc61a7991fe89fa13fa5e7c0f947.jpg"/>
        <s v="https://cdn.pixabay.com/photo/2015/10/09/15/13/siu-may-979468_960_720.jpg"/>
        <s v="https://cdn.pixabay.com/photo/2017/10/20/17/45/goulash-2872112_960_720.jpg"/>
        <s v="https://upload.wikimedia.org/wikipedia/commons/thumb/1/19/H%C3%A1karl.JPG/640px-H%C3%A1karl.JPG"/>
        <s v="https://images.pexels.com/photos/556558/pexels-photo-556558.jpeg?cs=srgb&amp;dl=asian-food-biryani-biryani-plate-556558.jpg&amp;fm=jpg"/>
        <s v="https://c1.staticflickr.com/5/4094/4878835899_4a147c134e_b.jpg"/>
        <s v="https://www.saicaterers.in/wp-content/uploads/2017/09/plain-dosa.jpg"/>
        <s v="https://upload.wikimedia.org/wikipedia/commons/0/07/Nasi_Goreng_in_Bali.jpg"/>
        <s v="https://upload.wikimedia.org/wikipedia/commons/thumb/e/ef/Tumpeng_Kompas_1.jpg/440px-Tumpeng_Kompas_1.jpg"/>
        <s v="https://commons.wikimedia.org/wiki/File:Chelo_Kabab_Soltani_Berlin_Kourosh.jpg"/>
        <s v="https://c1.staticflickr.com/5/4273/34046928633_aca37c787b_b.jpg"/>
        <s v="https://cdn.pixabay.com/photo/2016/09/06/14/24/hummus-1649231_960_720.jpg"/>
        <s v="https://upload.wikimedia.org/wikipedia/commons/8/89/Fettuccine_al_rag%C3%B9_%28image_modified%29.jpg"/>
        <s v="https://c1.staticflickr.com/3/2376/5799408683_9cc6ffc686_b.jpg"/>
        <s v="https://upload.wikimedia.org/wikipedia/commons/7/7b/Vegetarian_Four_Seasons_%28Quattro_Stagioni%29_Pizza.jpg"/>
        <s v="https://upload.wikimedia.org/wikipedia/commons/0/04/Un_plat_d%27alloco_Fried_Plantains.JPG"/>
        <s v="https://upload.wikimedia.org/wikipedia/commons/thumb/7/75/Ackee_and_Saltfish.jpg/1920px-Ackee_and_Saltfish.jpg?1540451255368"/>
        <s v="https://upload.wikimedia.org/wikipedia/commons/b/b2/Ramen_in_Japanese_restaurant_in_Brisbane_-_1.jpg"/>
        <s v="https://c1.staticflickr.com/6/5642/30477880594_891ba230e9_b.jpg"/>
        <s v="https://upload.wikimedia.org/wikipedia/commons/6/60/Sushi_platter.jpg"/>
        <s v="http://foodemag.com/wp-content/uploads/2016/06/Mansaf.jpg"/>
        <s v="https://i1.wp.com/foodperestroika.com/wp-content/uploads/2015/11/BeshbarmakKishlak2-small.jpg?resize=800%2C542"/>
        <s v="https://upload.wikimedia.org/wikipedia/commons/4/48/Ugali_%26_Sukuma_Wiki.jpg"/>
        <s v="http://bombasticlife.com/images/place/802/1715426310.jpg"/>
        <s v="https://upload.wikimedia.org/wikipedia/commons/thumb/5/55/Naem_khluk.jpg/1280px-Naem_khluk.jpg"/>
        <s v="https://image.shutterstock.com/z/stock-photo-grey-peas-with-bacon-64317106.jpg"/>
        <s v="http://www.onearabvegan.com/wp-content/uploads/2017/06/vegan-pumpkin-kibbeh-10.jpg"/>
        <s v="http://globaltableadventure.com/wp-content/uploads/2011/12/lesotho.img_3012.jpg"/>
        <s v="http://2.bp.blogspot.com/_PjXVRmyClMw/S8IlW3D2stI/AAAAAAAAAr8/SiqqNDUa0Fo/s1600/DSCF0301.JPG"/>
        <s v="https://www.196flavors.com/wp-content/uploads/2013/08/Kasknopfle-Egg.jpg"/>
        <s v="https://upload.wikimedia.org/wikipedia/commons/thumb/3/3b/Judd_mat_Gaardebounen.jpg/1200px-Judd_mat_Gaardebounen.jpg"/>
        <s v="https://img.theculturetrip.com/768x//wp-content/uploads/2018/02/macau-portuguese-egg-tarts.jpg"/>
        <s v="https://thumbor.thedailymeal.com/n0iycctRBlSu_o-NoDPe7Yl4j0k=/840x565/https://www.thedailymeal.com/sites/default/files/images/129-romazava-travelfreak.com.jpg"/>
        <s v="https://upload.wikimedia.org/wikipedia/commons/thumb/6/62/Nasi_Lemak%2C_Mamak%2C_Sydney.jpg/1200px-Nasi_Lemak%2C_Mamak%2C_Sydney.jpg"/>
        <s v="https://i.ytimg.com/vi/Ra68IePw-no/maxresdefault.jpg"/>
        <s v="https://previews.123rf.com/images/rez_art/rez_art1308/rez_art130800043/21957584-mexicana-aut%C3%A9ntica-barbacoa-carnitas-y-tacos-de-pollo.jpg"/>
        <s v="https://theculturetrip.com/wp-content/uploads/2017/01/sarmale.jpg"/>
        <s v="https://f1foodies.files.wordpress.com/2015/05/dsc_0644.jpg"/>
        <s v="https://i2.wp.com/blog.ingredientmatcher.com/wp-content/uploads/2014/07/Mongolia-Buuz.jpg"/>
        <s v="https://d1doqjmisr497k.cloudfront.net/-/media/schwartz/recipes/800x800/moroccan_lamb_tagine_800.ashx?vd=20180522T022718Z&amp;hash=3F5AC463616677C1AEFC9A9A567835BCABD7E14F"/>
        <s v="http://www.butterfield.com/blog/wp-content/uploads/2013/08/Mohinga_inset-400x300.jpg"/>
        <s v="https://encrypted-tbn0.gstatic.com/images?q=tbn:ANd9GcQVp_4Fq9xIdsacRedhpliMaFIDehvs-c4grAYOQhGNbJbe_O7zbg"/>
        <s v="https://www.whats4eats.com/files/vegetables-dal-bhat-tarkari-wikipedia-Matsuoka-Akirakaoru-4x3.jpg"/>
        <s v="https://stuffdutchpeoplelike.com/wp-content/uploads/2012/01/mash.png"/>
        <s v="https://keyassets-p2.timeincuk.net/wp/prod/wp-content/uploads/sites/50/2017/01/pavlova1.jpg"/>
        <s v="https://upload.wikimedia.org/wikipedia/commons/5/5d/Nacatamal_assembled.jpg"/>
        <s v="http://tse2.mm.bing.net/th?id=OIP.Zdmm50z3JfCjCN27EGMHdwHaFX"/>
        <s v="http://www.grandforksherald.com/sites/default/files/styles/16x9_620/public/fieldimages/12/0116/122313.n.gfh.lutefisk.jpg?itok=8ZcsGhFs"/>
        <s v="https://timesofoman.com/article/63731"/>
        <s v="https://dreaminginarabic.wordpress.com/2013/05/20/omani-halwa/"/>
        <s v="https://i.ytimg.com/vi/SInp-42EKR8/maxresdefault.jpg"/>
        <s v="https://www.bautrip.com/images/food/sancocho-panama.jpg"/>
        <s v="https://1.bp.blogspot.com/-k5SVUWg0Zmg/VtzaMCwtOTI/AAAAAAAACdk/9bjXumjHF6I/s1600/Street%2Bfood%2B3.JPG"/>
        <s v="http://www.123countries.com/wp-content/uploads/2015/12/Sopa-Paraguaya-National-Dish-Of-Paraguay.jpg"/>
        <s v="https://recetaparahoy.com/wp-content/uploads/2017/06/ceviche-peruano.jpg"/>
        <s v="https://www.aboutespanol.com/todo-sobre-el-aji-de-gallina-1190594"/>
        <s v="http://www.estaentumundo.com/wp-content/imagenes/2016/08/lomo_saltado_peru-e1470627966875.jpg"/>
        <s v="https://encrypted-tbn0.gstatic.com/images?q=tbn:ANd9GcSdNDr02fuGIDyqdzkaRb3mX1Rc4V3RB_ivaVhURo0OUuhypHb0FQ"/>
        <s v="https://www.saveur.com/sites/saveur.com/files/styles/1000_1x_/public/import/2013/images/2012-09/7-SAV150-77.Bigos-750x750.jpg?itok=MLXd2yhf&amp;fc=50,50"/>
        <s v="https://qph.fs.quoracdn.net/main-qimg-6214a17eb8a7de1dd5cda49c7053f67a-c"/>
        <s v="https://www.thespruceeats.com/thmb/xcw8gcJEr4B3s-Q5ETywaNWGEgA=/2006x1494/filters:no_upscale():max_bytes(150000):strip_icc()/Russiandumplings-pelmeni-GettyImages-673452064-596ed4f5845b340011a7b799.jpg"/>
        <s v="http://adribarrcrocetti.com/main/wp-content/uploads/2013/03/TortaTreMonti-640x480-0345_1147.jpg"/>
        <s v="https://upload.wikimedia.org/wikipedia/commons/thumb/8/81/Machboos.JPG/1920px-Machboos.JPG?1540443647556"/>
        <s v="https://us.123rf.com/450wm/foodandmore/foodandmore1704/foodandmore170400051/75849511-close-up-on-a-sliced-open-cooked-scottish-haggis-on-a-cutting-board-with-side-dishes-of-potato-turni.jpg?ver=6"/>
        <s v="https://www.africanbites.com/wp-content/uploads/2012/12/IMG_8698.jpg"/>
        <s v="https://zone-thebestsingapore-bhxtb9xxzrrdpzhqr.netdna-ssl.com/wp-content/uploads/2014/07/best-chicken-rice-singapore.jpg"/>
        <s v="https://upload.wikimedia.org/wikipedia/commons/thumb/a/ad/Bryndzov%C3%A9_halu%C5%A1ky_so_slaninou.jpg/1200px-Bryndzov%C3%A9_halu%C5%A1ky_so_slaninou.jpg"/>
        <s v="https://www.thespruceeats.com/thmb/_qL1kN26n0kqSNKnwLiSFfToBCs=/450x0/filters:no_upscale():max_bytes(150000):strip_icc()/GettyImages-138705445-5895b11f5f9b5874eedb500f.jpg"/>
        <s v="https://upload.wikimedia.org/wikipedia/commons/c/ce/Korean.food-kimchi-02.jpg"/>
        <s v="https://www.epicurus.com/food/recipes/wp-content/uploads/2011/10/tortilla-espanola-con-patatas.jpg"/>
        <s v="https://previews.123rf.com/images/cokemomo/cokemomo1606/cokemomo160600060/58649387-sri-lankan-rice-and-curry-dish.jpg"/>
        <s v="https://cdn3.tmbi.com/toh/GoogleImages/Mom-s-Swedish-Meatballs_exps162674_TH2379807A10_31_6b_RMS.jpg"/>
        <s v="https://i.guim.co.uk/img/static/sys-images/Guardian/Pix/pictures/2011/10/12/1318420057977/Felicitys-perfect-rosti-007.jpg?width=700&amp;quality=85&amp;auto=format&amp;fit=max&amp;s=7e37f6660d0efdbd15b668e842d61c2f"/>
        <s v="https://passionfruitgarden.files.wordpress.com/2014/04/041copy2.jpg"/>
        <s v="https://images-gmi-pmc.edge-generalmills.com/e80de601-e8f0-4422-972e-71a2d175922a.jpg"/>
        <s v="http://ichef.bbci.co.uk/wwfeatures/wm/live/1280_640/images/live/p0/5z/1q/p05z1qww.jpg"/>
        <s v="https://cdn-image.foodandwine.com/sites/default/files/styles/medium_2x/public/201307-xl-tunisian-couscous-salad-with-grilled-sausages.jpg?itok=hhnTuha5"/>
        <s v="http://travelcoterie.com/wp-content/uploads/2018/07/AdobeStock_155376193.jpg"/>
        <s v="https://i.pinimg.com/originals/41/db/2a/41db2a8d6f6c54dc21623d81d9e567c3.jpg"/>
        <s v="https://i.ytimg.com/vi/3NbV1-f35mA/maxresdefault.jpg"/>
        <s v="https://freetoursbyfoot.com/dubai-traditional-emirati-food/"/>
        <s v="https://www.mcdonalds.com/content/dam/usa/documents/newbigmac/newbigmac2dt.jpg"/>
        <s v="https://food.fnr.sndimg.com/content/dam/images/food/fullset/2010/10/4/0/FNM_110110-Cover-008-no-dial_s4x3.jpg.rend.hgtvcom.966.725.suffix/1382539588774.jpeg"/>
        <s v="http://farm5.static.flickr.com/4052/4254175699_457b57642f.jpg"/>
        <s v="https://ist.say7.info/img0001/18/118_0134bxr_2961_6hi.jpg"/>
        <s v="https://upload.wikimedia.org/wikipedia/commons/thumb/1/15/Laplap_02.jpg/640px-Laplap_02.jpg"/>
        <s v="https://i1.wp.com/memoriediangelina.com/wp-content/uploads/2009/07/Fettuccine-alla-papalina-1.jpg?fit=800%2C534&amp;ssl=1"/>
        <s v="https://i.ytimg.com/vi/BqLyVjyCg0w/maxresdefault.jpg"/>
        <s v="https://steamykitchen.com/271-vietnamese-pho-recipe.html"/>
        <s v="https://www.196flavors.com/yemen-saltah/"/>
        <s v="https://upload.wikimedia.org/wikipedia/commons/4/48/Ugali_%26_Sukuma_Wiki.jpg?1540449516564"/>
      </sharedItems>
    </cacheField>
    <cacheField name="description" numFmtId="0">
      <sharedItems>
        <s v="Basmati rice steamed in broth, with lentils, raisins, carrots, lamb, and chopped nuts "/>
        <s v="a soured milk rice casserole with lamb or chicken baked with a mixture of yogurt and eggs"/>
        <s v="steamed semolina salad tossed with carrots, potatoes, turnips, parsley, etc. sometimes served with a bowlful of chilled buttermilk"/>
        <s v="big meatball spiced with garlic and parsley; it also contains vegetables as celery, cabbage, carrots and sausages called 'botifarras'"/>
        <s v="aromatic chicken stew, flavoured with garlic, onion pepper paprika, chilli, tomatoes and other vegetables cooked in palm oil."/>
        <s v="the asados are a variety of barbecued meat grilled on a large grill packed with steaks; ribs; chorizo; sweet bread, chitterlings and blood sausage"/>
        <s v="a fist-sized baked pie filled with ground meat gravy and cheese. the gravy often contains onions and/or mushrooms. the pie is topped with tomato ketchup just before eating."/>
        <s v="veal escalope, breaded and deep-fried in butter. traditionally served in vienna with a salad and a potato preparation (usually potato salad or roast baby potatoes)."/>
        <s v="meat, rice, grains or vegetable stuffed grape/eggplant/cabbage leaf rolls. if the dish is to be served warm, it is usually accompanied by yogurt-garlic sauce or clotted sour milk"/>
        <s v="tempura fried conch shell served with tomato rice and black-eyed peas"/>
        <s v="rice cooked with chicken, dry fruits, and nuts. rose water is used to add fragrance to the dish"/>
        <s v="ilish fish marinated and steamed in a banana leaf. usually, a little marination is kept aside to pour on the fish after it's cooked. the steamed fish is always accompanied with rice."/>
        <s v="thick cornmeal and okra porridge topped with steamed flying fish curry"/>
        <s v="fresh mussels cooked in olive oil and white wine with garlic, thyme, and shallots, and served with potato fries. common accompaniments include mayonnaise or garlic-flavored crème fraîche."/>
        <s v="red kidney beans and rice stewed in coconut milk. carrots are a seasonal addition."/>
        <s v="roast peanut paste - seasoned with sugar, salt, and other spices - deep-fried in the shape of balls or pretzel sticks. eaten with garri soaking (tapioca soaked in sugar water)"/>
        <s v="hot specimen of chilies cooked in yak milk cheese (cow milk replaces yak milk in urban areas)"/>
        <s v="salteñas are savory pastries filled with beef, pork, or chicken mixed in a sweet, slightly spicy or very spicy sauce, and sometimes also containing peas, potatoes and other things."/>
        <s v="grilled ground beef kebabs served with chopped raw onions. modern customizations include green salad or fries on the side."/>
        <s v="beef and goat meat boiled until tender in a pot with salt and pounder served with &quot;pap&quot; maize meal or &quot;mabele&quot; sorghum"/>
        <s v="kidney beans stewed with beef and pork. sometimes vegetables, like tomatoes, potatoes, and carrots, may be added."/>
        <s v="thick tapioca starch eaten after wrapping it around long bamboo prongs. stews or sauces are used as dippings"/>
        <s v="meat, rice, tomatoes, eggplant, bell peppers, carrots, cabbage, onion, garlic, meat or vegetable stock, oil and salt"/>
        <s v="fish, coated in thick coconut milk extract, and a native cambodian spice paste, stewed in a banana leaf cup"/>
        <s v="ndolé leaves stewed with fish and nuts."/>
        <s v="french fries topped with a mildly spicy chicken or turkey gravy and fresh cheese curd. the dish is assembled just prior to serving to avoid soggy fries."/>
        <s v="corn, beef, fish, and beans stewed together"/>
        <s v="a base of ground beef, onions, olives, and raisins, topped with a sweet corn crust. the sweet corn crust is a paste of sweet corn kernels and basil cooked in milk or lard."/>
        <s v="red braised pork belly (hong shao rou) and a combination of ginger, garlic, aromatic spices, chilli peppers, sugar, light and dark soy sauce, and rice wine is generally served with steamed rice and dark green vegetables"/>
        <s v="maltose syrup glazed-duck is roasted in an oven till it turns brown. while the skin is served dipped in sugar-garlic sauce, the meat is served with sweet bean sauce, spring onions, and pancakes. cucumber sticks are additional accompaniments."/>
        <s v="pieces of dough wrapped around a filling. the dough can be based on rice, bread, flour, potatoes, and may be filled with meat, fish, cheese, vegetables, fruits, or sweets"/>
        <s v="a meal platter consisting of - stewed red beans, steamed white rice, fried egg, plantains (plain or fried), chorizo, black pudding, arepa, fried pork rinds, colombian hogao sauce, and avocado"/>
        <s v="roast lobster in vanilla sauce."/>
        <s v="kidney/black beans and rice cooked together until all the liquid has dried out. served with egg, plantain, source cream, tortillas and beacon as accompaniments"/>
        <s v="shredded flank steak cooked in tomato sauce. served with a piece of meat, rice, and sweet plantain fritters."/>
        <s v="neck and shoulder of lamb, pork and chicken pieces cooked on a long skewer with onions over a charcoal barbecue"/>
        <s v="Roast pork with dumplings and sauerkraut (cabbage)"/>
        <s v="chicken with spices in a palm butter sauce, usually served with rice and saka saka (crushed and boiled cassava leaves)"/>
        <s v="flat meat patties - consisting of minced beef, chopped onions, milk, and eggs. boiled potatoes, potato-mayo salad, creamed cabbage, gravy, and pickled beetroot are popular accompaniments"/>
        <s v="a pot pf lamb and long grained rice spiced with onion, vegetable oil, whole cloves, cayenne pepper powder, ground cinnamon, cumin powder, ground cardamom, diced tomato, cilantro leaves salt and pepper"/>
        <s v="fresh fried frog leg with garlic, lime, yams, dasheen roots, sliced green pepper, fresh thyme, salt and pepper and butter served with rice and peas or vegetables"/>
        <s v="a meal of red or black bean stew, white rice, meat curry, fried plantains, and a side salad"/>
        <s v="lime juice-marinated raw fresh fish spiced with chilie. sea bass, shrimp, and crab are popular seafood choices"/>
        <s v="green lentils, rice, and macaroni mixed together and topped with caramelized onions and tomato-based sauce."/>
        <s v="roasted beef with gravy, potatoes (roasted or mashed), yorkshire pudding, carrots, broccoli, green beans, and peas."/>
        <s v="beer-battered or crumbed deep-fried fish and thick-cut potato chips; served with tartar sauce, peas, and a lemon wedge. fish and chips are sprinkled with salt and malt vinegar prior to serving"/>
        <s v="a salad-like dish consisting of corn, lima beans, sweet peppers, tomatoes, and other available vegetables sautéed in butter"/>
        <s v="Teff flour flatbread with a slightly spongy texture and stew or curry prepared with chicken, beef, lamb, a variety of vegetables, spice mixtures such as berbere, and niter kibbeh, a seasoned clarified butter."/>
        <s v="shallow-fried blood sausage with sour cream."/>
        <s v="a fruit bat in a soup with ginger, onion and salt"/>
        <s v="Karelian pasty made from a thin rye crust with a filling of barley, or rice, butter, often mixed with boiled egg (egg butter or munavoi), is spread over the hot pastries before eating."/>
        <s v="stew beef, vegetables (carrots, turnips, leeks, celery, onions), cartilaginous meat (oxtail, marrowbone)"/>
        <s v="sweet crepes or savoury galettes are served with a variety of fillings, from the simplest with only sugar to flambéed crêpes Suzette or elaborate savoury galettes."/>
        <s v="sulguni cheese-filled, leavened, and baked bread topped with a cracked soft-boiled egg and butter just before serving"/>
        <s v="beef braised in its own marinade and simmered in a pot for several hours. the marinade typically consists of red wine vinegar, cloves, nutmeg, peppercorns, cinnamon, ginger, and juniper berries. potato dumplings and red cabbage are popular"/>
        <s v="boiled and mashed yams. usually served as a side."/>
        <s v="layers of sautéed eggplant and/or potatoes and spicy ground lamb topped with béchamel sauce and baked"/>
        <s v="stewed meat of beef, pork or mutton, strongly flavoured with cinnamon, cassareep (a special sauce made from the cassava root) Caribbean hot peppers. beef, pork is traditionally served with chicken curry, and cook up rice at christmas"/>
        <s v="rice cooked with kidney beans, served with fried pork shoulder chops."/>
        <s v="rice with fried beef and refried beans. fried plantains and sour cream are served as sides."/>
        <s v="small bite-sized portions of food served in small steamer baskets, made of rice or wheat contain beef, chicken, pork, prawns, or vegetarian option"/>
        <s v="a spicy tomato-paprika-based stew of meat, noodles, and potatoes."/>
        <s v="sleeper shark which has been cured with a particular fermentation process and hung to dry for four to five months. Kæstur hákarl has a strong ammonia-rich smell and fishy taste"/>
        <s v="long-grain rice cooked with spices and meat. often topped with fried onion flakes and boiled eggs. vegetarian versions are also popular"/>
        <s v="whole chicken marinated in yogurt and spices, and baked in a tandoor- a traditional indian clay oven"/>
        <s v="a thin and crisp fermented batter pancake with a spicy potato filling. usually served with a lentil preparation called a thin and crisp fermented batter pancake with a spicy potato filling. usually served with a lentil preparation called"/>
        <s v="fried rice; stir-fried with shrimp, shallots, and soy sauce, and topped with a fried egg. often accompanied with a grilled sausage"/>
        <s v="cone-shaped uduk rice colored with kunyit, with side dishes of urap vegetables and meats like ayam goreng (fried chicken), ayam bakar (grilled chicken), empal gepuk (sweet and spicy fried beef), abon sapi (beef floss), semur (beef stew in sweet soy sauce)"/>
        <s v="cylindrical skewered ground meat (lamb or beef) kebabs served with saffron rice and grilled tomatoes"/>
        <s v="mutton stew with potatoes, onions, carrots, and parsley"/>
        <s v="deep-fried chickpea balls (falafel) served with chickpea-sesame-olive oil-lemon juice-garlic dip (hummus)"/>
        <s v="soffritto of onion, celery and carrot, minced or finely chopped beef, often alongside small amounts of fatty pork. white wine, milk, and a small amount of tomato"/>
        <s v="flat pasta randomly distributed in layers with ground beef (or other meats), cheese, and tomato sauce, and baked in an oven. garlic and oregano are added for flavor"/>
        <s v="flat round bread topped with tomato sauce, cheese, and various meat/vegetarian/seafood toppings, and baked in an oven"/>
        <s v="deep-fried plantain. before frying, plantain slices are rubbed with a very spicy onion-ginger-chili-aniseed paste"/>
        <s v="ackee fruit boiled wit salt, onions, scotch bonnet peppers, tomatoes, black pepper and pimiento. garnished with bacon and tomatoes, and is usually served as breakfast or dinner alongside breadfruit, hard dough bread, dumplings, fried plantain, or boiled g"/>
        <s v="wheat noodles in a fish or meat broth with soy sauce flavoring. the end product, just prior to serving, is usually topped with sliced pork, dried seaweed, and green onions"/>
        <s v="meat and vegetables in simple curry sauce with japanese spice additions. usually, served on top of plain steamed rice"/>
        <s v="nori (seaweed) and rice rolls (rolled using specialized sushi mats) with raw fish or cooked fish fillings"/>
        <s v="lamb cooked in ferment yogurt gravy and served over rice."/>
        <s v="horse or lamb meat with flat noodles and onion sauce."/>
        <s v="maize flour porridge cooked till it thickens like dough."/>
        <s v="mutton accompanied with rice cooked in its broth."/>
        <s v="ground meat salad with fish sauce and roasted ground rice flavored with lime juice, chili, and mint"/>
        <s v="grey peas soaked overnight and then sautéed with bacon, salt, and pepper. onions can be added to the pan while sautéeing the peas and bacon, or served raw with sautéed peas and bacon"/>
        <s v="torpedo-shaped bulgur fritters stuffed with ground meat (beef, lamb, or camel) cooked with chopped onions, chilies, and spices"/>
        <s v="boiled cornmeal porridge."/>
        <s v="couscous cooked with lamb, chickpeas, potatoes, and tomatoes."/>
        <s v="pasta and sweet onions in cheese sauce."/>
        <s v="smoked collar of pork with broad beans."/>
        <s v="crispy crème brulée tops, flaky pastry crusts and egg custard centre"/>
        <s v="beef and green leaves stew"/>
        <s v="rice soaked in coconut cream overnight and cooked with pandan leaves, lemon grass, ginger, and other optional spices. it is usually served with a hard-boiled egg, fried anchovies, sambal paste, and roasted peanuts"/>
        <s v="yellow split-pea flatbread. green chutney and lima bean curry are folded inside the flat bread while it is being rolled"/>
        <s v="tortilla folded with ground beef and cheese filling. garnished with tomatoes, onions, and cilantro, and served with guacamole, sour cream, and salsa"/>
        <s v="yellow maize flour porridge cooked to a bread-like consistency. grape or cabbage leaves stuffed with ground meat are a popular accompaniment"/>
        <s v="chard leaves, onions, ham, and parmesan/ricotta stuffed deep-fried pastries"/>
        <s v="steamed dumplings filled with meat, the fill is prepared with lamb shoulder, beef sirloin steak, carrot, onion, garlic cloves, olive oil, salt, black pepper and vegetable stock"/>
        <s v="chicken stew with spices, vegetables, olives, and preserved lemons. served with couscous."/>
        <s v="fish based soup in a bowl of rice noodles and sprinkled with deep fried fritters, garlic, onion, lemongrass and ginger"/>
        <s v="crispy tilapia fish fillets with coconut oil with salt and pepper and lime wedges"/>
        <s v="stewed lentils topped with clarified butter and chili tempering; served with plain steamed rice"/>
        <s v="potatoes mashed with sauerkraut, endive, kale, turnips, etc., and cooked in a pot. sausage is the only form of meat conventionally allowed to be added to the pot"/>
        <s v="a meringue-like dessert with a crisp cornstarch-based outer crust, and a soft and moist core. whipped cream and fruits, such as kiwi or passion fruit, are used as garnishes"/>
        <s v="nixtamalized corn masa, pork meat, rice, slices of potatoes, bell peppers, tomatoes, and onions; olives, spearmint sprigs, and chile congo, a very small, egg-shaped chile"/>
        <s v="Nile perch served with rice, hot chili sauce and fried bananas. Couscous, corn or millet are often serve as side dish"/>
        <s v="week old air-dried and aged stockfish."/>
        <s v="meat is slathered in a thick blend of oil and spices, wrapped in palm fronds, and cooked over hot embers underground."/>
        <s v="omani halwa is a sticky, gelatinous sweet that, although it has become a symbol of omani hospitality,"/>
        <s v="slow-cooked lamb shank stew."/>
        <s v="stew chicken served as a soup with meat, cilantro, oregano, onion, garlic, vegetables and a pinch of salt, usually served with rice"/>
        <s v="sweetpotato, or “kau kau” as it is called locally with lamb flaps, cuts of meat from the belly of sheep"/>
        <s v="cornbread made from cornmeal, eggs, pig fat (or butter), fresh cheese, and sometimes onions"/>
        <s v="chunks of raw fish marinated in lime juice, mixed with onions, chili peppers, sweet potato, and garlic. salt, and pepper are used for seasoning"/>
        <s v="aji de gallina (chili chicken) consists of thin strips of chicken served with a creamy yellow and spicy sauce, made with ají amarillo (peruvian yellow chilis), cheese, milk, brea"/>
        <s v="lomo saltado it is a steak dish which is fried in a wok along with peppers, tomato, garlic, onions, coriander and soy sauce. it is accompanied by french fries and rice."/>
        <s v="chicken marinated in garlic and vinegar before being shallow-fried in oil, and simmered in its own leftover marinade. traditionally served over a bed of rice."/>
        <s v="a stew of white cabbage, sauerkraut (fermented cabbage), mushrooms, tomatoes, ham, and an assortment of different meats such as pork, beef, veal, bacon, venison, etc"/>
        <s v="dried and salted cod fish, served with potato and wine"/>
        <s v="dumplings with beef, mutton and pork filling seasoned with salt and pepper, while mushrooms and onions can be optionally added"/>
        <s v="a cake made of layers of thin waffled wafers cemented together by chocolate or hazelnut creme covered in chocolate fondant"/>
        <s v="long-grain rice spiced generally with black pepper, cloves, cardamom, saffron, cinnamon, black lime, bay leaves and nutmeg served with meat usually chicken, goat, lamb, camel, beef, fish or shrimp and vegetables"/>
        <s v="sheep's heart, liver, and lungs ground and sautéed with onions. the mixture is then wrapped in sheep stomach and simmered in spiced sheep stock with oatmeal"/>
        <s v="fish and rice cooked in tomato sauce. cassava, onions, and carrots are optional additions."/>
        <s v="boiled chicken is tossed in chili-ginger-garlic-soy sauce on high heat, and served with rice boiled in coconut milk"/>
        <s v="potato dumplings with sheep cheese."/>
        <s v="spiced minced meat, onions, garlic cloves, allspice berries, peach or mango chutney and bread baked with an egg-based topping"/>
        <s v="a side dish made from salted and fermented vegetables, most commonly napa cabbage and korean radishes, with a variety of seasonings, including gochugaru (chili powder), scallions, garlic, ginger, and jeotgal (salted seafood)"/>
        <s v="omelette made with eggs and potatoes, sometimes also with onion and/or chives or garlic; fried in oil, often served cold as an appetizer"/>
        <s v="boiled rice (sometimes boiled in coconut milk) served with assorted curries (potatoes, yam, okra, green beans are common), a curry (chicken or fish), sambal, thick lentil stew, and crisp legume wafers called papadums"/>
        <s v="ground beef meatballs served with gravy, pickled cucumber, and lingonberry jam"/>
        <s v="grated potato patties pan-fried in butter or oil, usually with an egg on top"/>
        <s v="deep-fried meat dumplings of bulgur-onion-ground meat"/>
        <s v="braised beef brisket, vegetables, and noodles cooked in beef broth"/>
        <s v="stir-fried rice noodles with scrambled eggs, fish sauce, tamarind pulp, bean sprouts, roasted crushed peanuts, chicken bits, and random seafood (usually shrimp)"/>
        <s v="bulgur flour (semolina) steamed to a crumbly paste and tossed with carrots, potatoes, turnips, parsley..."/>
        <s v="sliced or shaved crisp beef folded in flat bread with tomatoes, onions, lettuce, and cucumbers. cheese is occasionally added"/>
        <s v="pot-steamed unripe bananas."/>
        <s v="beetroot soup with a pork or beef broth base."/>
        <s v="it’s preparation involves cooking meat together with wheat in a pot, along with a generous dash of salt"/>
        <s v="two beef patties, &quot;special sauce&quot; (a variant of thousand island dressing), iceberg lettuce, american cheese, pickles, and onions, served in a three-part sesame seed bun."/>
        <s v="roasted turkey"/>
        <s v="thin slice of tender cooked beef steak (churrasco), with mozzarella, tomatoes, mayonnaise, black or green olives, and commonly also bacon, fried or hard-boiled eggs and ham, served as a sandwich in a bun, often accompanied by french fried potatoes"/>
        <s v="rice simmered in meat and vegetable stew; spiced with various spices. lamb, onions, carrots, and garlic are common additions. plov is typically topped with raisins and deep-fried onions"/>
        <s v="paste of grating breadfruit, bananas, taro or yam roots with fresh coconut cream, pork, beef, chicken or flying fox all wrapped in banana leaves cooked in an underground oven"/>
        <s v="also known as “fettuccine for the pope”, is an upscale reinterpretation of the earthy spaghetti alla carbonara. Includes fresh egg pasta, onion, prosciutto or cooked ham, peas, heavy cream, parmesan cheese, salt and pepper"/>
        <s v="steamed plain rice topped with shredded beans, stewed black beans, and plantain fritters."/>
        <s v="rice noodles in beef broth seasoned with cumin, coriander powder, black cardamom, roasted onion powder, roasted ginger powder, fennel, and cloves"/>
        <s v="brown meat stew served with rice."/>
        <s v="cooked maize meal (cornmeal) often rolled into a ball before being dipped into a variety of condiments such as sauce/gravy, sour milk, or stewed vegetables served with fresh vegetables"/>
      </sharedItems>
    </cacheField>
    <cacheField name="tagAnalysys" numFmtId="0">
      <sharedItems>
        <s v="long-grained basmati rice steamed in meat broth, with assorted lentils, raisins, carrots, lamb, and chopped nuts (almonds and pistachios)"/>
        <s v="a soured milk rice casserole with lamb or chicken baked with a mixture of yogurt and eggs"/>
        <s v="steamed semolina salad tossed with carrots, potatoes, turnips, parsley, etc. sometimes served with a bowlful of chilled buttermilk"/>
        <s v="big meatball spiced with garlic and parsley; it also contains vegetables as celery, cabbage, carrots and sausages called 'botifarras'"/>
        <s v="aromatic chicken stew, flavoured with garlic, onion pepper paprika, chilli, tomatoes and other vegetables cooked in palm oil."/>
        <s v="the asados are a variety of barbecued meat grilled on a large grill packed with steaks; ribs; chorizo; sweet bread, chitterlings and blood sausage"/>
        <s v="a fist-sized baked pie filled with ground meat gravy and cheese. the gravy often contains onions and/or mushrooms. the pie is topped with tomato ketchup just before eating."/>
        <s v="veal escalope, breaded and deep-fried in butter. traditionally served in vienna with a salad and a potato preparation (usually potato salad or roast baby potatoes)."/>
        <s v="meat, rice, grains or vegetable stuffed grape/eggplant/cabbage leaf rolls. if the dish is to be served warm, it is usually accompanied by yogurt-garlic sauce or clotted sour milk"/>
        <s v="tempura fried conch shell served with tomato rice and black-eyed peas"/>
        <s v="rice cooked with chicken, dry fruits, and nuts. rose water is used to add fragrance to the dish"/>
        <s v="ilish fish marinated and steamed in a banana leaf. usually, a little marination is kept aside to pour on the fish after it's cooked. the steamed fish is always accompanied with rice."/>
        <s v="thick cornmeal and okra porridge topped with steamed flying fish curry"/>
        <s v="fresh mussels cooked in olive oil and white wine with garlic, thyme, and shallots, and served with potato fries. common accompaniments include mayonnaise or garlic-flavored crème fraîche."/>
        <s v="red kidney beans and rice stewed in coconut milk. carrots are a seasonal addition."/>
        <s v="roast peanut paste - seasoned with sugar, salt, and other spices - deep-fried in the shape of balls or pretzel sticks. eaten with garri soaking (tapioca soaked in sugar water)"/>
        <s v="hot specimen of chilies cooked in yak milk cheese (cow milk replaces yak milk in urban areas)"/>
        <s v="salteñas are savory pastries filled with beef, pork, or chicken mixed in a sweet, slightly spicy or very spicy sauce, and sometimes also containing peas, potatoes and other things."/>
        <s v="grilled ground beef kebabs served with chopped raw onions. modern customizations include green salad or fries on the side."/>
        <s v="beef and goat meat boiled until tender in a pot with salt and pounder served with &quot;pap&quot; maize meal or &quot;mabele&quot; sorghum"/>
        <s v="kidney beans stewed with beef and pork. sometimes vegetables, like tomatoes, potatoes, and carrots, may be added."/>
        <s v="thick tapioca starch eaten after wrapping it around long bamboo prongs. stews or sauces are used as dippings"/>
        <s v="meat, rice, tomatoes, eggplant, bell peppers, carrots, cabbage, onion, garlic, meat or vegetable stock, oil and salt"/>
        <s v="fish, coated in thick coconut milk extract, and a native cambodian spice paste, stewed in a banana leaf cup"/>
        <s v="ndolé leaves stewed with fish and nuts."/>
        <s v="french fries topped with a mildly spicy chicken or turkey gravy and fresh cheese curd. the dish is assembled just prior to serving to avoid soggy fries."/>
        <s v="corn, beef, fish, and beans stewed together"/>
        <s v="a base of ground beef, onions, olives, and raisins, topped with a sweet corn crust. the sweet corn crust is a paste of sweet corn kernels and basil cooked in milk or lard."/>
        <s v="red braised pork belly (hong shao rou) and a combination of ginger, garlic, aromatic spices, chilli peppers, sugar, light and dark soy sauce, and rice wine is generally served with steamed rice and dark green vegetables"/>
        <s v="maltose syrup glazed-duck is roasted in an oven till it turns brown. while the skin is served dipped in sugar-garlic sauce, the meat is served with sweet bean sauce, spring onions, and pancakes. cucumber sticks are additional accompaniments."/>
        <s v="pieces of dough wrapped around a filling. the dough can be based on rice, bread, flour, potatoes, and may be filled with meat, fish, cheese, vegetables, fruits, or sweets"/>
        <s v="a meal platter consisting of - stewed red beans, steamed white rice, fried egg, plantains (plain or fried), chorizo, black pudding, arepa, fried pork rinds, colombian hogao sauce, and avocado"/>
        <s v="roast lobster in vanilla sauce."/>
        <s v="kidney/black beans and rice cooked together until all the liquid has dried out. served with egg, plantain, source cream, tortillas and beacon as accompaniments"/>
        <s v="shredded flank steak cooked in tomato sauce. served with a piece of meat, rice, and sweet plantain fritters."/>
        <s v="neck and shoulder of lamb, pork and chicken pieces cooked on a long skewer with onions over a charcoal barbecue"/>
        <s v="Roast pork with dumplings and sauerkraut (cabbage)"/>
        <s v="chicken with spices in a palm butter sauce, usually served with rice and saka saka (crushed and boiled cassava leaves)"/>
        <s v="flat meat patties - consisting of minced beef, chopped onions, milk, and eggs. boiled potatoes, potato-mayo salad, creamed cabbage, gravy, and pickled beetroot are popular accompaniments"/>
        <s v="a pot pf lamb and long grained rice spiced with onion, vegetable oil, whole cloves, cayenne pepper powder, ground cinnamon, cumin powder, ground cardamom, diced tomato, cilantro leaves salt and pepper"/>
        <s v="fresh fried frog leg with garlic, lime, yams, dasheen roots, sliced green pepper, fresh thyme, salt and pepper and butter served with rice and peas or vegetables"/>
        <s v="a meal of red or black bean stew, white rice, meat curry, fried plantains, and a side salad"/>
        <s v="lime juice-marinated raw fresh fish spiced with chilie. sea bass, shrimp, and crab are popular seafood choices"/>
        <s v="green lentils, rice, and macaroni mixed together and topped with caramelized onions and tomato-based sauce."/>
        <s v="roasted beef with gravy, potatoes (roasted or mashed), yorkshire pudding, carrots, broccoli, green beans, and peas."/>
        <s v="beer-battered or crumbed deep-fried fish and thick-cut potato chips; served with tartar sauce, peas, and a lemon wedge. fish and chips are sprinkled with salt and malt vinegar prior to serving"/>
        <s v="a salad-like dish consisting of corn, lima beans, sweet peppers, tomatoes, and other available vegetables sautéed in butter"/>
        <s v="Teff flour flatbread with a slightly spongy texture and stew or curry prepared with chicken, beef, lamb, a variety of vegetables, spice mixtures such as berbere, and niter kibbeh, a seasoned clarified butter."/>
        <s v="shallow-fried blood sausage with sour cream."/>
        <s v="a fruit bat in a soup with ginger, onion and salt"/>
        <s v="Karelian pasty made from a thin rye crust with a filling of barley, or rice, butter, often mixed with boiled egg (egg butter or munavoi), is spread over the hot pastries before eating."/>
        <s v="stew beef, vegetables (carrots, turnips, leeks, celery, onions), cartilaginous meat (oxtail, marrowbone)"/>
        <s v="sweet crepes or savoury galettes are served with a variety of fillings, from the simplest with only sugar to flambéed crêpes Suzette or elaborate savoury galettes."/>
        <s v="sulguni cheese-filled, leavened, and baked bread topped with a cracked soft-boiled egg and butter just before serving"/>
        <s v="beef braised in its own marinade and simmered in a pot for several hours. the marinade typically consists of red wine vinegar, cloves, nutmeg, peppercorns, cinnamon, ginger, and juniper berries. potato dumplings and red cabbage are popular"/>
        <s v="boiled and mashed yams. usually served as a side."/>
        <s v="layers of sautéed eggplant and/or potatoes and spicy ground lamb topped with béchamel sauce and baked"/>
        <s v="stewed meat of beef, pork or mutton, strongly flavoured with cinnamon, cassareep (a special sauce made from the cassava root) Caribbean hot peppers. beef, pork is traditionally served with chicken curry, and cook up rice at christmas"/>
        <s v="rice cooked with kidney beans, served with fried pork shoulder chops."/>
        <s v="rice with fried beef and refried beans. fried plantains and sour cream are served as sides."/>
        <s v="small bite-sized portions of food served in small steamer baskets, made of rice or wheat contain beef, chicken, pork, prawns, or vegetarian option"/>
        <s v="a spicy tomato-paprika-based stew of meat, noodles, and potatoes."/>
        <s v="sleeper shark which has been cured with a particular fermentation process and hung to dry for four to five months. Kæstur hákarl has a strong ammonia-rich smell and fishy taste"/>
        <s v="long-grain rice cooked with spices and meat. often topped with fried onion flakes and boiled eggs. vegetarian versions are also popular"/>
        <s v="whole chicken marinated in yogurt and spices, and baked in a tandoor- a traditional indian clay oven"/>
        <s v="a thin and crisp fermented batter pancake with a spicy potato filling. usually served with a lentil preparation called a thin and crisp fermented batter pancake with a spicy potato filling. usually served with a lentil preparation called"/>
        <s v="fried rice; stir-fried with shrimp, shallots, and soy sauce, and topped with a fried egg. often accompanied with a grilled sausage"/>
        <s v="cone-shaped uduk rice colored with kunyit, with side dishes of urap vegetables and meats like ayam goreng (fried chicken), ayam bakar (grilled chicken), empal gepuk (sweet and spicy fried beef), abon sapi (beef floss), semur (beef stew in sweet soy sauce)"/>
        <s v="cylindrical skewered ground meat (lamb or beef) kebabs served with saffron rice and grilled tomatoes"/>
        <s v="mutton stew with potatoes, onions, carrots, and parsley"/>
        <s v="deep-fried chickpea balls (falafel) served with chickpea-sesame-olive oil-lemon juice-garlic dip (hummus)"/>
        <s v="soffritto of onion, celery and carrot, minced or finely chopped beef, often alongside small amounts of fatty pork. white wine, milk, and a small amount of tomato"/>
        <s v="flat pasta randomly distributed in layers with ground beef (or other meats), cheese, and tomato sauce, and baked in an oven. garlic and oregano are added for flavor"/>
        <s v="flat round bread topped with tomato sauce, cheese, and various meat/vegetarian/seafood toppings, and baked in an oven"/>
        <s v="deep-fried plantain. before frying, plantain slices are rubbed with a very spicy onion-ginger-chili-aniseed paste"/>
        <s v="ackee fruit boiled wit salt, onions, scotch bonnet peppers, tomatoes, black pepper and pimiento. garnished with bacon and tomatoes, and is usually served as breakfast or dinner alongside breadfruit, hard dough bread, dumplings, fried plantain, or boiled g"/>
        <s v="wheat noodles in a fish or meat broth with soy sauce flavoring. the end product, just prior to serving, is usually topped with sliced pork, dried seaweed, and green onions"/>
        <s v="meat and vegetables in simple curry sauce with japanese spice additions. usually, served on top of plain steamed rice"/>
        <s v="nori (seaweed) and rice rolls (rolled using specialized sushi mats) with raw fish or cooked fish fillings"/>
        <s v="lamb cooked in ferment yogurt gravy and served over rice."/>
        <s v="horse or lamb meat with flat noodles and onion sauce."/>
        <s v="maize flour porridge cooked till it thickens like dough."/>
        <s v="mutton accompanied with rice cooked in its broth."/>
        <s v="ground meat salad with fish sauce and roasted ground rice flavored with lime juice, chili, and mint"/>
        <s v="grey peas soaked overnight and then sautéed with bacon, salt, and pepper. onions can be added to the pan while sautéeing the peas and bacon, or served raw with sautéed peas and bacon"/>
        <s v="torpedo-shaped bulgur fritters stuffed with ground meat (beef, lamb, or camel) cooked with chopped onions, chilies, and spices"/>
        <s v="boiled cornmeal porridge."/>
        <s v="couscous cooked with lamb, chickpeas, potatoes, and tomatoes."/>
        <s v="pasta and sweet onions in cheese sauce."/>
        <s v="smoked collar of pork with broad beans."/>
        <s v="crispy crème brulée tops, flaky pastry crusts and egg custard centre"/>
        <s v="beef and green leaves stew"/>
        <s v="rice soaked in coconut cream overnight and cooked with pandan leaves, lemon grass, ginger, and other optional spices. it is usually served with a hard-boiled egg, fried anchovies, sambal paste, and roasted peanuts"/>
        <s v="yellow split-pea flatbread. green chutney and lima bean curry are folded inside the flat bread while it is being rolled"/>
        <s v="tortilla folded with ground beef and cheese filling. garnished with tomatoes, onions, and cilantro, and served with guacamole, sour cream, and salsa"/>
        <s v="yellow maize flour porridge cooked to a bread-like consistency. grape or cabbage leaves stuffed with ground meat are a popular accompaniment"/>
        <s v="chard leaves, onions, ham, and parmesan/ricotta stuffed deep-fried pastries"/>
        <s v="steamed dumplings filled with meat, the fill is prepared with lamb shoulder, beef sirloin steak, carrot, onion, garlic cloves, olive oil, salt, black pepper and vegetable stock"/>
        <s v="chicken stew with spices, vegetables, olives, and preserved lemons. served with couscous."/>
        <s v="fish based soup in a bowl of rice noodles and sprinkled with deep fried fritters, garlic, onion, lemongrass and ginger"/>
        <s v="crispy tilapia fish fillets with coconut oil with salt and pepper and lime wedges"/>
        <s v="stewed lentils topped with clarified butter and chili tempering; served with plain steamed rice"/>
        <s v="potatoes mashed with sauerkraut, endive, kale, turnips, etc., and cooked in a pot. sausage is the only form of meat conventionally allowed to be added to the pot"/>
        <s v="a meringue-like dessert with a crisp cornstarch-based outer crust, and a soft and moist core. whipped cream and fruits, such as kiwi or passion fruit, are used as garnishes"/>
        <s v="nixtamalized corn masa, pork meat, rice, slices of potatoes, bell peppers, tomatoes, and onions; olives, spearmint sprigs, and chile congo, a very small, egg-shaped chile"/>
        <s v="nile perch fish served with rice, hot chili sauce and fried bananas. Couscous, corn or millet are often serve as side dish"/>
        <s v="week old air-dried and aged stockfish."/>
        <s v="meat is slathered in a thick blend of oil and spices, wrapped in palm fronds, and cooked over hot embers underground."/>
        <s v="omani halwa is a sticky, gelatinous sweet that, although it has become a symbol of omani hospitality,"/>
        <s v="slow-cooked lamb shank stew."/>
        <s v="stew chicken served as a soup with meat, cilantro, oregano, onion, garlic, vegetables and a pinch of salt, usually served with rice"/>
        <s v="sweetpotato, or “kau kau” as it is called locally with lamb flaps, cuts of meat from the belly of sheep"/>
        <s v="cornbread made from cornmeal, eggs, pig fat (or butter), fresh cheese, and sometimes onions"/>
        <s v="chunks of raw fish marinated in lime juice, mixed with onions, chili peppers, sweet potato, and garlic. salt, and pepper are used for seasoning"/>
        <s v="aji de gallina (chili chicken) consists of thin strips of chicken served with a creamy yellow and spicy sauce, made with ají amarillo (peruvian yellow chilis), cheese, milk, brea"/>
        <s v="lomo saltado it is a steak dish which is fried in a wok along with peppers, tomato, garlic, onions, coriander and soy sauce. it is accompanied by french fries and rice."/>
        <s v="chicken marinated in garlic and vinegar before being shallow-fried in oil, and simmered in its own leftover marinade. traditionally served over a bed of rice."/>
        <s v="a stew of white cabbage, sauerkraut (fermented cabbage), mushrooms, tomatoes, ham, and an assortment of different meats such as pork, beef, veal, bacon, venison, etc"/>
        <s v="dried and salted cod fish, served with potato and wine"/>
        <s v="dumplings with beef, mutton and pork filling seasoned with salt and pepper, while mushrooms and onions can be optionally added"/>
        <s v="a cake made of layers of thin waffled wafers cemented together by chocolate or hazelnut creme covered in chocolate fondant"/>
        <s v="long-grain rice spiced generally with black pepper, cloves, cardamom, saffron, cinnamon, black lime, bay leaves and nutmeg served with meat usually chicken, goat, lamb, camel, beef, fish or shrimp and vegetables"/>
        <s v="sheep's heart, liver, and lungs ground and sautéed with onions. the mixture is then wrapped in sheep stomach and simmered in spiced sheep stock with oatmeal"/>
        <s v="fish and rice cooked in tomato sauce. cassava, onions, and carrots are optional additions."/>
        <s v="boiled chicken is tossed in chili-ginger-garlic-soy sauce on high heat, and served with rice boiled in coconut milk"/>
        <s v="potato dumplings with sheep cheese."/>
        <s v="spiced minced meat, onions, garlic cloves, allspice berries, peach or mango chutney and bread baked with an egg-based topping"/>
        <s v="a side dish made from salted and fermented vegetables, most commonly napa cabbage and korean radishes, with a variety of seasonings, including gochugaru (chili powder), scallions, garlic, ginger, and jeotgal (salted seafood)"/>
        <s v="omelette made with eggs and potatoes, sometimes also with onion and/or chives or garlic; fried in oil, often served cold as an appetizer"/>
        <s v="boiled rice (sometimes boiled in coconut milk) served with assorted curries (potatoes, yam, okra, green beans are common), a curry (chicken or fish), sambal, thick lentil stew, and crisp legume wafers called papadums"/>
        <s v="ground beef meatballs served with gravy, pickled cucumber, and lingonberry jam"/>
        <s v="grated potato patties pan-fried in butter or oil, usually with an egg on top"/>
        <s v="deep-fried meat dumplings of bulgur-onion-ground meat"/>
        <s v="braised beef brisket, vegetables, and noodles cooked in beef broth"/>
        <s v="stir-fried rice noodles with scrambled eggs, fish sauce, tamarind pulp, bean sprouts, roasted crushed peanuts, chicken bits, and random seafood (usually shrimp)"/>
        <s v="bulgur flour (semolina) steamed to a crumbly paste and tossed with carrots, potatoes, turnips, parsley..."/>
        <s v="sliced or shaved crisp beef folded in flat bread with tomatoes, onions, lettuce, and cucumbers. cheese is occasionally added"/>
        <s v="pot-steamed unripe bananas."/>
        <s v="beetroot soup with a pork or beef broth base."/>
        <s v="it’s preparation involves cooking meat together with wheat in a pot, along with a generous dash of salt"/>
        <s v="two beef patties, &quot;special sauce&quot; (a variant of thousand island dressing), iceberg lettuce, american cheese, pickles, and onions, served in a three-part sesame seed bun."/>
        <s v="roasted turkey"/>
        <s v="thin slice of tender cooked beef steak (churrasco), with mozzarella, tomatoes, mayonnaise, black or green olives, and commonly also bacon, fried or hard-boiled eggs and ham, served as a sandwich in a bun, often accompanied by french fried potatoes"/>
        <s v="rice simmered in meat and vegetable stew; spiced with various spices. lamb, onions, carrots, and garlic are common additions. plov is typically topped with raisins and deep-fried onions"/>
        <s v="paste of grating breadfruit, bananas, taro or yam roots with fresh coconut cream, pork, beef, chicken or flying fox all wrapped in banana leaves cooked in an underground oven"/>
        <s v="also known as “fettuccine for the pope”, is an upscale reinterpretation of the earthy spaghetti alla carbonara. Includes fresh egg pasta, onion, prosciutto or cooked ham, peas, heavy cream, parmesan cheese, salt and pepper"/>
        <s v="steamed plain rice topped with shredded beans, stewed black beans, and plantain fritters."/>
        <s v="rice noodles in beef broth seasoned with cumin, coriander powder, black cardamom, roasted onion powder, roasted ginger powder, fennel, and cloves"/>
        <s v="brown meat stew served with rice."/>
        <s v="cooked maize meal (cornmeal) often rolled into a ball before being dipped into a variety of condiments such as sauce/gravy, sour milk, or stewed vegetables served with fresh vegetables"/>
      </sharedItems>
    </cacheField>
    <cacheField name="rice" numFmtId="0">
      <sharedItems>
        <s v="ric"/>
        <s v=" "/>
      </sharedItems>
    </cacheField>
    <cacheField name="egg" numFmtId="0">
      <sharedItems>
        <s v=" "/>
        <s v="egg"/>
      </sharedItems>
    </cacheField>
    <cacheField name="meat" numFmtId="0">
      <sharedItems>
        <s v="mea"/>
        <s v=" "/>
      </sharedItems>
    </cacheField>
    <cacheField name="potato" numFmtId="0">
      <sharedItems>
        <s v=" "/>
        <s v="pot"/>
      </sharedItems>
    </cacheField>
    <cacheField name="beef" numFmtId="0">
      <sharedItems>
        <s v=" "/>
        <s v="bee"/>
      </sharedItems>
    </cacheField>
    <cacheField name="soy_sauce" numFmtId="0">
      <sharedItems>
        <s v=" "/>
        <s v="soy"/>
      </sharedItems>
    </cacheField>
    <cacheField name="sauce" numFmtId="0">
      <sharedItems>
        <s v=" "/>
        <s v="sau"/>
      </sharedItems>
    </cacheField>
    <cacheField name="onion" numFmtId="0">
      <sharedItems>
        <s v=" "/>
        <s v="oni"/>
      </sharedItems>
    </cacheField>
    <cacheField name="fish" numFmtId="0">
      <sharedItems>
        <s v=" "/>
        <s v="fis"/>
      </sharedItems>
    </cacheField>
    <cacheField name="beans" numFmtId="0">
      <sharedItems>
        <s v=" "/>
        <s v="bea"/>
      </sharedItems>
    </cacheField>
    <cacheField name="garlic" numFmtId="0">
      <sharedItems>
        <s v=" "/>
        <s v="gar"/>
      </sharedItems>
    </cacheField>
    <cacheField name="milk" numFmtId="0">
      <sharedItems>
        <s v=" "/>
        <s v="mil"/>
      </sharedItems>
    </cacheField>
    <cacheField name="cheese" numFmtId="0">
      <sharedItems>
        <s v=" "/>
        <s v="che"/>
      </sharedItems>
    </cacheField>
    <cacheField name="lamb" numFmtId="0">
      <sharedItems>
        <s v="lam"/>
        <s v=" "/>
      </sharedItems>
    </cacheField>
    <cacheField name="chiken" numFmtId="0">
      <sharedItems>
        <s v=" "/>
        <s v="chi"/>
      </sharedItems>
    </cacheField>
    <cacheField name="pork" numFmtId="0">
      <sharedItems>
        <s v=" "/>
        <s v="por"/>
      </sharedItems>
    </cacheField>
    <cacheField name="seafood" numFmtId="0">
      <sharedItems>
        <s v=" "/>
        <s v="sfd"/>
      </sharedItems>
    </cacheField>
    <cacheField name="spicy" numFmtId="0">
      <sharedItems>
        <s v=" "/>
        <s v="spy"/>
      </sharedItems>
    </cacheField>
    <cacheField name="sweet" numFmtId="0">
      <sharedItems>
        <s v=" "/>
        <s v="swe"/>
      </sharedItems>
    </cacheField>
    <cacheField name="salty" numFmtId="0">
      <sharedItems>
        <s v=" "/>
        <s v="sal"/>
      </sharedItems>
    </cacheField>
    <cacheField name="otherunk" numFmtId="0">
      <sharedItems containsBlank="1">
        <s v="otk"/>
        <m/>
      </sharedItems>
    </cacheField>
    <cacheField name="gRecipe" numFmtId="0">
      <sharedItems>
        <s v="https://www.google.com.hk/search?q=Kabuli Pulao recipe&amp;oq=Kabuli Pulao&amp;amp recipe"/>
        <s v="https://www.google.com.hk/search?q=Tavë Kosi recipe&amp;oq=Tavë Kosi&amp;amp recipe"/>
        <s v="https://www.google.com.hk/search?q=Couscous recipe&amp;oq=Couscous&amp;amp recipe"/>
        <s v="https://www.google.com.hk/search?q=Escudella i carn d'olla recipe&amp;oq=Escudella i carn d'olla&amp;amp recipe"/>
        <s v="https://www.google.com.hk/search?q=Muamba de Galinha recipe&amp;oq=Muamba de Galinha&amp;amp recipe"/>
        <s v="https://www.google.com.hk/search?q=Asados recipe&amp;oq=Asados&amp;amp recipe"/>
        <s v="https://www.google.com.hk/search?q=Meat Pie recipe&amp;oq=Meat Pie&amp;amp recipe"/>
        <s v="https://www.google.com.hk/search?q=Wiener Schnitzel recipe&amp;oq=Wiener Schnitzel&amp;amp recipe"/>
        <s v="https://www.google.com.hk/search?q=Dolmasi recipe&amp;oq=Dolmasi&amp;amp recipe"/>
        <s v="https://www.google.com.hk/search?q=Crack Conch with Peas and Rice recipe&amp;oq=Crack Conch with Peas and Rice&amp;amp recipe"/>
        <s v="https://www.google.com.hk/search?q=Chicken Machboos recipe&amp;oq=Chicken Machboos&amp;amp recipe"/>
        <s v="https://www.google.com.hk/search?q=Fish and Rice recipe&amp;oq=Fish and Rice&amp;amp recipe"/>
        <s v="https://www.google.com.hk/search?q=Cou Cou and Flying Fish recipe&amp;oq=Cou Cou and Flying Fish&amp;amp recipe"/>
        <s v="https://www.google.com.hk/search?q=Moules-frites recipe&amp;oq=Moules-frites&amp;amp recipe"/>
        <s v="https://www.google.com.hk/search?q=Rice and beans recipe&amp;oq=Rice and beans&amp;amp recipe"/>
        <s v="https://www.google.com.hk/search?q=Kuli Kuli recipe&amp;oq=Kuli Kuli&amp;amp recipe"/>
        <s v="https://www.google.com.hk/search?q=Ema Datshi recipe&amp;oq=Ema Datshi&amp;amp recipe"/>
        <s v="https://www.google.com.hk/search?q=Salteñas recipe&amp;oq=Salteñas&amp;amp recipe"/>
        <s v="https://www.google.com.hk/search?q=Cevapi recipe&amp;oq=Cevapi&amp;amp recipe"/>
        <s v="https://www.google.com.hk/search?q=Seswaa recipe&amp;oq=Seswaa&amp;amp recipe"/>
        <s v="https://www.google.com.hk/search?q=Feijoada recipe&amp;oq=Feijoada&amp;amp recipe"/>
        <s v="https://www.google.com.hk/search?q=Ambuyat recipe&amp;oq=Ambuyat&amp;amp recipe"/>
        <s v="https://www.google.com.hk/search?q=Riz gras recipe&amp;oq=Riz gras&amp;amp recipe"/>
        <s v="https://www.google.com.hk/search?q=Amok Trey recipe&amp;oq=Amok Trey&amp;amp recipe"/>
        <s v="https://www.google.com.hk/search?q=Ndolé recipe&amp;oq=Ndolé&amp;amp recipe"/>
        <s v="https://www.google.com.hk/search?q=Poutine recipe&amp;oq=Poutine&amp;amp recipe"/>
        <s v="https://www.google.com.hk/search?q=Cachupa recipe&amp;oq=Cachupa&amp;amp recipe"/>
        <s v="https://www.google.com.hk/search?q=Pastel de Choclo recipe&amp;oq=Pastel de Choclo&amp;amp recipe"/>
        <s v="https://www.google.com.hk/search?q=Mao's braised pork recipe&amp;oq=Mao's braised pork&amp;amp recipe"/>
        <s v="https://www.google.com.hk/search?q=Peking Duck recipe&amp;oq=Peking Duck&amp;amp recipe"/>
        <s v="https://www.google.com.hk/search?q=Dumplings recipe&amp;oq=Dumplings&amp;amp recipe"/>
        <s v="https://www.google.com.hk/search?q=Bandeja Paisa recipe&amp;oq=Bandeja Paisa&amp;amp recipe"/>
        <s v="https://www.google.com.hk/search?q=Langouste a la Vanille recipe&amp;oq=Langouste a la Vanille&amp;amp recipe"/>
        <s v="https://www.google.com.hk/search?q=Gallo pinto recipe&amp;oq=Gallo pinto&amp;amp recipe"/>
        <s v="https://www.google.com.hk/search?q=Ropa vieja recipe&amp;oq=Ropa vieja&amp;amp recipe"/>
        <s v="https://www.google.com.hk/search?q=Souvla recipe&amp;oq=Souvla&amp;amp recipe"/>
        <s v="https://www.google.com.hk/search?q=vepřo knedlo zelo recipe&amp;oq=vepřo knedlo zelo&amp;amp recipe"/>
        <s v="https://www.google.com.hk/search?q=Moambe chicken recipe&amp;oq=Moambe chicken&amp;amp recipe"/>
        <s v="https://www.google.com.hk/search?q=Frikadeller recipe&amp;oq=Frikadeller&amp;amp recipe"/>
        <s v="https://www.google.com.hk/search?q=Skoudehkaris recipe&amp;oq=Skoudehkaris&amp;amp recipe"/>
        <s v="https://www.google.com.hk/search?q=Mountain chicken recipe&amp;oq=Mountain chicken&amp;amp recipe"/>
        <s v="https://www.google.com.hk/search?q=La Bandera recipe&amp;oq=La Bandera&amp;amp recipe"/>
        <s v="https://www.google.com.hk/search?q=Ceviche recipe&amp;oq=Ceviche&amp;amp recipe"/>
        <s v="https://www.google.com.hk/search?q=Kushari recipe&amp;oq=Kushari&amp;amp recipe"/>
        <s v="https://www.google.com.hk/search?q=Roast Beef Dinner recipe&amp;oq=Roast Beef Dinner&amp;amp recipe"/>
        <s v="https://www.google.com.hk/search?q=Fish and Chips recipe&amp;oq=Fish and Chips&amp;amp recipe"/>
        <s v="https://www.google.com.hk/search?q=Succotash recipe&amp;oq=Succotash&amp;amp recipe"/>
        <s v="https://www.google.com.hk/search?q=Zigini with injera recipe&amp;oq=Zigini with injera&amp;amp recipe"/>
        <s v="https://www.google.com.hk/search?q=Verivorst recipe&amp;oq=Verivorst&amp;amp recipe"/>
        <s v="https://www.google.com.hk/search?q=Bat soup recipe&amp;oq=Bat soup&amp;amp recipe"/>
        <s v="https://www.google.com.hk/search?q=Karjalanpiirakka recipe&amp;oq=Karjalanpiirakka&amp;amp recipe"/>
        <s v="https://www.google.com.hk/search?q=Pot-Au-Feu recipe&amp;oq=Pot-Au-Feu&amp;amp recipe"/>
        <s v="https://www.google.com.hk/search?q=Crêpe recipe&amp;oq=Crêpe&amp;amp recipe"/>
        <s v="https://www.google.com.hk/search?q=Khachapuri recipe&amp;oq=Khachapuri&amp;amp recipe"/>
        <s v="https://www.google.com.hk/search?q=Sauerbraten recipe&amp;oq=Sauerbraten&amp;amp recipe"/>
        <s v="https://www.google.com.hk/search?q=Fufu recipe&amp;oq=Fufu&amp;amp recipe"/>
        <s v="https://www.google.com.hk/search?q=Moussaka recipe&amp;oq=Moussaka&amp;amp recipe"/>
        <s v="https://www.google.com.hk/search?q=pepperpot recipe&amp;oq=pepperpot&amp;amp recipe"/>
        <s v="https://www.google.com.hk/search?q=Fried Pork with Rice and Beans recipe&amp;oq=Fried Pork with Rice and Beans&amp;amp recipe"/>
        <s v="https://www.google.com.hk/search?q=Arroz, frijoles, platano frito y carne recipe&amp;oq=Arroz, frijoles, platano frito y carne&amp;amp recipe"/>
        <s v="https://www.google.com.hk/search?q=Dim Sum recipe&amp;oq=Dim Sum&amp;amp recipe"/>
        <s v="https://www.google.com.hk/search?q=Goulash recipe&amp;oq=Goulash&amp;amp recipe"/>
        <s v="https://www.google.com.hk/search?q=Hákarl recipe&amp;oq=Hákarl&amp;amp recipe"/>
        <s v="https://www.google.com.hk/search?q=Biryani recipe&amp;oq=Biryani&amp;amp recipe"/>
        <s v="https://www.google.com.hk/search?q=Tandoori Chicken recipe&amp;oq=Tandoori Chicken&amp;amp recipe"/>
        <s v="https://www.google.com.hk/search?q=Masala Dosa recipe&amp;oq=Masala Dosa&amp;amp recipe"/>
        <s v="https://www.google.com.hk/search?q=Nasi Goreng recipe&amp;oq=Nasi Goreng&amp;amp recipe"/>
        <s v="https://www.google.com.hk/search?q=Tumpeng yellow rice recipe&amp;oq=Tumpeng yellow rice&amp;amp recipe"/>
        <s v="https://www.google.com.hk/search?q=Chelo Kebab recipe&amp;oq=Chelo Kebab&amp;amp recipe"/>
        <s v="https://www.google.com.hk/search?q=Irish Stew recipe&amp;oq=Irish Stew&amp;amp recipe"/>
        <s v="https://www.google.com.hk/search?q=Falafel &amp; Hummus recipe&amp;oq=Falafel &amp; Hummus&amp;amp recipe"/>
        <s v="https://www.google.com.hk/search?q=Bolognese ragù recipe&amp;oq=Bolognese ragù&amp;amp recipe"/>
        <s v="https://www.google.com.hk/search?q=Lasagna recipe&amp;oq=Lasagna&amp;amp recipe"/>
        <s v="https://www.google.com.hk/search?q=Pizza recipe&amp;oq=Pizza&amp;amp recipe"/>
        <s v="https://www.google.com.hk/search?q=Aloco recipe&amp;oq=Aloco&amp;amp recipe"/>
        <s v="https://www.google.com.hk/search?q=Ackee and saltfish recipe&amp;oq=Ackee and saltfish&amp;amp recipe"/>
        <s v="https://www.google.com.hk/search?q=Japanese Ramen recipe&amp;oq=Japanese Ramen&amp;amp recipe"/>
        <s v="https://www.google.com.hk/search?q=Japanese Curry recipe&amp;oq=Japanese Curry&amp;amp recipe"/>
        <s v="https://www.google.com.hk/search?q=Japanese Sushi recipe&amp;oq=Japanese Sushi&amp;amp recipe"/>
        <s v="https://www.google.com.hk/search?q=Mansaf recipe&amp;oq=Mansaf&amp;amp recipe"/>
        <s v="https://www.google.com.hk/search?q=Beshbarmak recipe&amp;oq=Beshbarmak&amp;amp recipe"/>
        <s v="https://www.google.com.hk/search?q=Ugali recipe&amp;oq=Ugali&amp;amp recipe"/>
        <s v="https://www.google.com.hk/search?q=Machboos recipe&amp;oq=Machboos&amp;amp recipe"/>
        <s v="https://www.google.com.hk/search?q=Larb recipe&amp;oq=Larb&amp;amp recipe"/>
        <s v="https://www.google.com.hk/search?q=Grey Peas, Bacon, and Onion recipe&amp;oq=Grey Peas, Bacon, and Onion&amp;amp recipe"/>
        <s v="https://www.google.com.hk/search?q=Kibbeh recipe&amp;oq=Kibbeh&amp;amp recipe"/>
        <s v="https://www.google.com.hk/search?q=Papa recipe&amp;oq=Papa&amp;amp recipe"/>
        <s v="https://www.google.com.hk/search?q=Cuscus Bil-Bosla recipe&amp;oq=Cuscus Bil-Bosla&amp;amp recipe"/>
        <s v="https://www.google.com.hk/search?q=Käsknöpfle recipe&amp;oq=Käsknöpfle&amp;amp recipe"/>
        <s v="https://www.google.com.hk/search?q=Judd mat Gaardebounen recipe&amp;oq=Judd mat Gaardebounen&amp;amp recipe"/>
        <s v="https://www.google.com.hk/search?q=Macau egg tart recipe&amp;oq=Macau egg tart&amp;amp recipe"/>
        <s v="https://www.google.com.hk/search?q=Romazava recipe&amp;oq=Romazava&amp;amp recipe"/>
        <s v="https://www.google.com.hk/search?q=Nasi Lemak recipe&amp;oq=Nasi Lemak&amp;amp recipe"/>
        <s v="https://www.google.com.hk/search?q=Dholl Puri recipe&amp;oq=Dholl Puri&amp;amp recipe"/>
        <s v="https://www.google.com.hk/search?q=Tacos recipe&amp;oq=Tacos&amp;amp recipe"/>
        <s v="https://www.google.com.hk/search?q=Mămăligă recipe&amp;oq=Mămăligă&amp;amp recipe"/>
        <s v="https://www.google.com.hk/search?q=Barbagiuan recipe&amp;oq=Barbagiuan&amp;amp recipe"/>
        <s v="https://www.google.com.hk/search?q=Buuz recipe&amp;oq=Buuz&amp;amp recipe"/>
        <s v="https://www.google.com.hk/search?q=Tagine recipe&amp;oq=Tagine&amp;amp recipe"/>
        <s v="https://www.google.com.hk/search?q=Mohinga recipe&amp;oq=Mohinga&amp;amp recipe"/>
        <s v="https://www.google.com.hk/search?q=Coconut Crusted Fish recipe&amp;oq=Coconut Crusted Fish&amp;amp recipe"/>
        <s v="https://www.google.com.hk/search?q=Dal Bhath recipe&amp;oq=Dal Bhath&amp;amp recipe"/>
        <s v="https://www.google.com.hk/search?q=Stamppot recipe&amp;oq=Stamppot&amp;amp recipe"/>
        <s v="https://www.google.com.hk/search?q=Pavlova recipe&amp;oq=Pavlova&amp;amp recipe"/>
        <s v="https://www.google.com.hk/search?q=Nacatamal recipe&amp;oq=Nacatamal&amp;amp recipe"/>
        <s v="https://www.google.com.hk/search?q=Capitaine sangha recipe&amp;oq=Capitaine sangha&amp;amp recipe"/>
        <s v="https://www.google.com.hk/search?q=Lutefisk recipe&amp;oq=Lutefisk&amp;amp recipe"/>
        <s v="https://www.google.com.hk/search?q=Shuwa recipe&amp;oq=Shuwa&amp;amp recipe"/>
        <s v="https://www.google.com.hk/search?q=Halwa recipe&amp;oq=Halwa&amp;amp recipe"/>
        <s v="https://www.google.com.hk/search?q=Nihari recipe&amp;oq=Nihari&amp;amp recipe"/>
        <s v="https://www.google.com.hk/search?q=Sancocho recipe&amp;oq=Sancocho&amp;amp recipe"/>
        <s v="https://www.google.com.hk/search?q=Kau kau, Lamb flap recipe&amp;oq=Kau kau, Lamb flap&amp;amp recipe"/>
        <s v="https://www.google.com.hk/search?q=Sopa paraguaya recipe&amp;oq=Sopa paraguaya&amp;amp recipe"/>
        <s v="https://www.google.com.hk/search?q=aji de gallina recipe&amp;oq=aji de gallina&amp;amp recipe"/>
        <s v="https://www.google.com.hk/search?q=Lomo saltado recipe&amp;oq=Lomo saltado&amp;amp recipe"/>
        <s v="https://www.google.com.hk/search?q=Chicken adobo recipe&amp;oq=Chicken adobo&amp;amp recipe"/>
        <s v="https://www.google.com.hk/search?q=Bigos recipe&amp;oq=Bigos&amp;amp recipe"/>
        <s v="https://www.google.com.hk/search?q=Bacalhau recipe&amp;oq=Bacalhau&amp;amp recipe"/>
        <s v="https://www.google.com.hk/search?q=Pelmeni recipe&amp;oq=Pelmeni&amp;amp recipe"/>
        <s v="https://www.google.com.hk/search?q=Torta Tre Monti recipe&amp;oq=Torta Tre Monti&amp;amp recipe"/>
        <s v="https://www.google.com.hk/search?q=Kabsa recipe&amp;oq=Kabsa&amp;amp recipe"/>
        <s v="https://www.google.com.hk/search?q=Haggis recipe&amp;oq=Haggis&amp;amp recipe"/>
        <s v="https://www.google.com.hk/search?q=Thieboudienne recipe&amp;oq=Thieboudienne&amp;amp recipe"/>
        <s v="https://www.google.com.hk/search?q=Hainan Chicken Rice recipe&amp;oq=Hainan Chicken Rice&amp;amp recipe"/>
        <s v="https://www.google.com.hk/search?q=Bryndzové halušky recipe&amp;oq=Bryndzové halušky&amp;amp recipe"/>
        <s v="https://www.google.com.hk/search?q=Bobotie recipe&amp;oq=Bobotie&amp;amp recipe"/>
        <s v="https://www.google.com.hk/search?q=S. Kimchi recipe&amp;oq=S. Kimchi&amp;amp recipe"/>
        <s v="https://www.google.com.hk/search?q=Tortilla de patata recipe&amp;oq=Tortilla de patata&amp;amp recipe"/>
        <s v="https://www.google.com.hk/search?q=Rice and Curry recipe&amp;oq=Rice and Curry&amp;amp recipe"/>
        <s v="https://www.google.com.hk/search?q=Swedish Meatballs recipe&amp;oq=Swedish Meatballs&amp;amp recipe"/>
        <s v="https://www.google.com.hk/search?q=Rösti recipe&amp;oq=Rösti&amp;amp recipe"/>
        <s v="https://www.google.com.hk/search?q=Beef Noodle Soup recipe&amp;oq=Beef Noodle Soup&amp;amp recipe"/>
        <s v="https://www.google.com.hk/search?q=Pad Thai recipe&amp;oq=Pad Thai&amp;amp recipe"/>
        <s v="https://www.google.com.hk/search?q=Döner Kebab recipe&amp;oq=Döner Kebab&amp;amp recipe"/>
        <s v="https://www.google.com.hk/search?q=Matoke recipe&amp;oq=Matoke&amp;amp recipe"/>
        <s v="https://www.google.com.hk/search?q=Borscht recipe&amp;oq=Borscht&amp;amp recipe"/>
        <s v="https://www.google.com.hk/search?q=Harees recipe&amp;oq=Harees&amp;amp recipe"/>
        <s v="https://www.google.com.hk/search?q=Big Mac recipe&amp;oq=Big Mac&amp;amp recipe"/>
        <s v="https://www.google.com.hk/search?q=Thanks giving turkey recipe&amp;oq=Thanks giving turkey&amp;amp recipe"/>
        <s v="https://www.google.com.hk/search?q=Chivito recipe&amp;oq=Chivito&amp;amp recipe"/>
        <s v="https://www.google.com.hk/search?q=Plov recipe&amp;oq=Plov&amp;amp recipe"/>
        <s v="https://www.google.com.hk/search?q=Laplap recipe&amp;oq=Laplap&amp;amp recipe"/>
        <s v="https://www.google.com.hk/search?q=Fettuccine alla Papalina recipe&amp;oq=Fettuccine alla Papalina&amp;amp recipe"/>
        <s v="https://www.google.com.hk/search?q=Pabellón criollo recipe&amp;oq=Pabellón criollo&amp;amp recipe"/>
        <s v="https://www.google.com.hk/search?q=Pho recipe&amp;oq=Pho&amp;amp recipe"/>
        <s v="https://www.google.com.hk/search?q=Saltah recipe&amp;oq=Saltah&amp;amp recipe"/>
        <s v="https://www.google.com.hk/search?q=Sadza recipe&amp;oq=Sadza&amp;amp recipe"/>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report" cacheId="0" dataCaption="" rowGrandTotals="0" compact="0" compactData="0">
  <location ref="A1:B136" firstHeaderRow="0" firstDataRow="1" firstDataCol="0"/>
  <pivotFields>
    <pivotField name="illo" compact="0" outline="0" multipleItemSelectionAllowed="1" showAll="0">
      <items>
        <item x="0"/>
        <item x="1"/>
        <item t="default"/>
      </items>
    </pivotField>
    <pivotField name="i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pivotField>
    <pivotField name="place" axis="axisRow" dataField="1" compact="0" outline="0" multipleItemSelectionAllowed="1" showAll="0" sortType="ascending">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94"/>
        <item x="82"/>
        <item x="83"/>
        <item x="84"/>
        <item x="85"/>
        <item x="86"/>
        <item x="87"/>
        <item x="88"/>
        <item x="89"/>
        <item x="90"/>
        <item x="91"/>
        <item x="92"/>
        <item x="93"/>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t="default"/>
      </items>
    </pivotField>
    <pivotField name="dish_nam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t="default"/>
      </items>
    </pivotField>
    <pivotField name="photo_ref"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pivotField>
    <pivotField name="descriptio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pivotField>
    <pivotField name="tagAnalysy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t="default"/>
      </items>
    </pivotField>
    <pivotField name="rice" compact="0" outline="0" multipleItemSelectionAllowed="1" showAll="0">
      <items>
        <item x="0"/>
        <item x="1"/>
        <item t="default"/>
      </items>
    </pivotField>
    <pivotField name="egg" compact="0" outline="0" multipleItemSelectionAllowed="1" showAll="0">
      <items>
        <item x="0"/>
        <item x="1"/>
        <item t="default"/>
      </items>
    </pivotField>
    <pivotField name="meat" compact="0" outline="0" multipleItemSelectionAllowed="1" showAll="0">
      <items>
        <item x="0"/>
        <item x="1"/>
        <item t="default"/>
      </items>
    </pivotField>
    <pivotField name="potato" compact="0" outline="0" multipleItemSelectionAllowed="1" showAll="0">
      <items>
        <item x="0"/>
        <item x="1"/>
        <item t="default"/>
      </items>
    </pivotField>
    <pivotField name="beef" compact="0" outline="0" multipleItemSelectionAllowed="1" showAll="0">
      <items>
        <item x="0"/>
        <item x="1"/>
        <item t="default"/>
      </items>
    </pivotField>
    <pivotField name="soy_sauce" compact="0" outline="0" multipleItemSelectionAllowed="1" showAll="0">
      <items>
        <item x="0"/>
        <item x="1"/>
        <item t="default"/>
      </items>
    </pivotField>
    <pivotField name="sauce" compact="0" outline="0" multipleItemSelectionAllowed="1" showAll="0">
      <items>
        <item x="0"/>
        <item x="1"/>
        <item t="default"/>
      </items>
    </pivotField>
    <pivotField name="onion" compact="0" outline="0" multipleItemSelectionAllowed="1" showAll="0">
      <items>
        <item x="0"/>
        <item x="1"/>
        <item t="default"/>
      </items>
    </pivotField>
    <pivotField name="fish" compact="0" outline="0" multipleItemSelectionAllowed="1" showAll="0">
      <items>
        <item x="0"/>
        <item x="1"/>
        <item t="default"/>
      </items>
    </pivotField>
    <pivotField name="beans" compact="0" outline="0" multipleItemSelectionAllowed="1" showAll="0">
      <items>
        <item x="0"/>
        <item x="1"/>
        <item t="default"/>
      </items>
    </pivotField>
    <pivotField name="garlic" compact="0" outline="0" multipleItemSelectionAllowed="1" showAll="0">
      <items>
        <item x="0"/>
        <item x="1"/>
        <item t="default"/>
      </items>
    </pivotField>
    <pivotField name="milk" compact="0" outline="0" multipleItemSelectionAllowed="1" showAll="0">
      <items>
        <item x="0"/>
        <item x="1"/>
        <item t="default"/>
      </items>
    </pivotField>
    <pivotField name="cheese" compact="0" outline="0" multipleItemSelectionAllowed="1" showAll="0">
      <items>
        <item x="0"/>
        <item x="1"/>
        <item t="default"/>
      </items>
    </pivotField>
    <pivotField name="lamb" compact="0" outline="0" multipleItemSelectionAllowed="1" showAll="0">
      <items>
        <item x="0"/>
        <item x="1"/>
        <item t="default"/>
      </items>
    </pivotField>
    <pivotField name="chiken" compact="0" outline="0" multipleItemSelectionAllowed="1" showAll="0">
      <items>
        <item x="0"/>
        <item x="1"/>
        <item t="default"/>
      </items>
    </pivotField>
    <pivotField name="pork" compact="0" outline="0" multipleItemSelectionAllowed="1" showAll="0">
      <items>
        <item x="0"/>
        <item x="1"/>
        <item t="default"/>
      </items>
    </pivotField>
    <pivotField name="seafood" compact="0" outline="0" multipleItemSelectionAllowed="1" showAll="0">
      <items>
        <item x="0"/>
        <item x="1"/>
        <item t="default"/>
      </items>
    </pivotField>
    <pivotField name="spicy" compact="0" outline="0" multipleItemSelectionAllowed="1" showAll="0">
      <items>
        <item x="0"/>
        <item x="1"/>
        <item t="default"/>
      </items>
    </pivotField>
    <pivotField name="sweet" compact="0" outline="0" multipleItemSelectionAllowed="1" showAll="0">
      <items>
        <item x="0"/>
        <item x="1"/>
        <item t="default"/>
      </items>
    </pivotField>
    <pivotField name="salty" compact="0" outline="0" multipleItemSelectionAllowed="1" showAll="0">
      <items>
        <item x="0"/>
        <item x="1"/>
        <item t="default"/>
      </items>
    </pivotField>
    <pivotField name="otherunk" compact="0" outline="0" multipleItemSelectionAllowed="1" showAll="0">
      <items>
        <item x="0"/>
        <item x="1"/>
        <item t="default"/>
      </items>
    </pivotField>
    <pivotField name="gRecip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t="default"/>
      </items>
    </pivotField>
  </pivotFields>
  <rowFields>
    <field x="2"/>
  </rowFields>
  <dataFields>
    <dataField name="COUNTA of place" fld="2" subtotal="count" baseField="0"/>
  </dataFields>
  <pivotTableStyleInfo name="Google Sheets Pivot Table Style" showRowHeaders="1" showColHeaders="1" showLastColumn="1"/>
</pivotTableDefinition>
</file>

<file path=xl/tables/table1.xml><?xml version="1.0" encoding="utf-8"?>
<table xmlns="http://schemas.openxmlformats.org/spreadsheetml/2006/main" ref="A1:F150" displayName="Table_2" id="2">
  <tableColumns count="6">
    <tableColumn name="ID" id="1"/>
    <tableColumn name="place" id="2"/>
    <tableColumn name="dish" id="3"/>
    <tableColumn name="photo" id="4"/>
    <tableColumn name="description" id="5"/>
    <tableColumn name="illustrator" id="6"/>
  </tableColumns>
  <tableStyleInfo name="Raw Data-style" showColumnStripes="0" showFirstColumn="1" showLastColumn="1" showRowStripes="1"/>
</table>
</file>

<file path=xl/tables/table2.xml><?xml version="1.0" encoding="utf-8"?>
<table xmlns="http://schemas.openxmlformats.org/spreadsheetml/2006/main" ref="A1:AC151" displayName="Table_3" id="3">
  <tableColumns count="29">
    <tableColumn name="illo" id="1"/>
    <tableColumn name="id" id="2"/>
    <tableColumn name="place" id="3"/>
    <tableColumn name="dish_name" id="4"/>
    <tableColumn name="photo_ref" id="5"/>
    <tableColumn name="description" id="6"/>
    <tableColumn name="tagAnalysys" id="7"/>
    <tableColumn name="rice" id="8"/>
    <tableColumn name="egg" id="9"/>
    <tableColumn name="meat" id="10"/>
    <tableColumn name="potato" id="11"/>
    <tableColumn name="beef" id="12"/>
    <tableColumn name="soy_sauce" id="13"/>
    <tableColumn name="sauce" id="14"/>
    <tableColumn name="onion" id="15"/>
    <tableColumn name="fish" id="16"/>
    <tableColumn name="beans" id="17"/>
    <tableColumn name="garlic" id="18"/>
    <tableColumn name="milk" id="19"/>
    <tableColumn name="cheese" id="20"/>
    <tableColumn name="lamb" id="21"/>
    <tableColumn name="chiken" id="22"/>
    <tableColumn name="pork" id="23"/>
    <tableColumn name="seafood" id="24"/>
    <tableColumn name="spicy" id="25"/>
    <tableColumn name="sweet" id="26"/>
    <tableColumn name="salty" id="27"/>
    <tableColumn name="otherunk" id="28"/>
    <tableColumn name="gRecipe" id="29"/>
  </tableColumns>
  <tableStyleInfo name="Matrix-style" showColumnStripes="0" showFirstColumn="1" showLastColumn="1" showRowStripes="1"/>
</table>
</file>

<file path=xl/tables/table3.xml><?xml version="1.0" encoding="utf-8"?>
<table xmlns="http://schemas.openxmlformats.org/spreadsheetml/2006/main" ref="A1:H34" displayName="Table_1" id="1">
  <tableColumns count="8">
    <tableColumn name="power level" id="1"/>
    <tableColumn name="TYPE" id="2"/>
    <tableColumn name="illo" id="3"/>
    <tableColumn name="Chef " id="4"/>
    <tableColumn name="category" id="5"/>
    <tableColumn name="from?" id="6"/>
    <tableColumn name="reference" id="7"/>
    <tableColumn name="picture" id="8"/>
  </tableColumns>
  <tableStyleInfo name="Chefs list to display results-style" showColumnStripes="0" showFirstColumn="1" showLastColumn="1" showRowStripes="1"/>
</table>
</file>

<file path=xl/tables/table4.xml><?xml version="1.0" encoding="utf-8"?>
<table xmlns="http://schemas.openxmlformats.org/spreadsheetml/2006/main" headerRowCount="0" ref="A1:G999" displayName="Table_4" id="4">
  <tableColumns count="7">
    <tableColumn name="Column1" id="1"/>
    <tableColumn name="Column2" id="2"/>
    <tableColumn name="Column3" id="3"/>
    <tableColumn name="Column4" id="4"/>
    <tableColumn name="Column5" id="5"/>
    <tableColumn name="Column6" id="6"/>
    <tableColumn name="Column7" id="7"/>
  </tableColumns>
  <tableStyleInfo name="nationalpopular alcohol-style" showColumnStripes="0" showFirstColumn="1" showLastColumn="1" showRowStripes="1"/>
  <extLst>
    <ext uri="GoogleSheetsCustomDataVersion1">
      <go:sheetsCustomData xmlns:go="http://customooxmlschemas.google.com/" headerRowCount="1"/>
    </ext>
  </extLst>
</table>
</file>

<file path=xl/worksheets/_rels/sheet1.xml.rels><?xml version="1.0" encoding="UTF-8" standalone="yes"?><Relationships xmlns="http://schemas.openxmlformats.org/package/2006/relationships"><Relationship Id="rId40" Type="http://schemas.openxmlformats.org/officeDocument/2006/relationships/hyperlink" Target="https://upload.wikimedia.org/wikipedia/commons/7/7b/Vegetarian_Four_Seasons_%28Quattro_Stagioni%29_Pizza.jpg" TargetMode="External"/><Relationship Id="rId42" Type="http://schemas.openxmlformats.org/officeDocument/2006/relationships/hyperlink" Target="https://upload.wikimedia.org/wikipedia/commons/0/04/Un_plat_d%27alloco_Fried_Plantains.JPG" TargetMode="External"/><Relationship Id="rId41" Type="http://schemas.openxmlformats.org/officeDocument/2006/relationships/hyperlink" Target="https://upload.wikimedia.org/wikipedia/commons/8/89/Fettuccine_al_rag%C3%B9_%28image_modified%29.jpg" TargetMode="External"/><Relationship Id="rId44" Type="http://schemas.openxmlformats.org/officeDocument/2006/relationships/hyperlink" Target="https://upload.wikimedia.org/wikipedia/commons/6/60/Sushi_platter.jpg" TargetMode="External"/><Relationship Id="rId43" Type="http://schemas.openxmlformats.org/officeDocument/2006/relationships/hyperlink" Target="https://c1.staticflickr.com/6/5642/30477880594_891ba230e9_b.jpg" TargetMode="External"/><Relationship Id="rId46" Type="http://schemas.openxmlformats.org/officeDocument/2006/relationships/hyperlink" Target="https://upload.wikimedia.org/wikipedia/commons/thumb/5/55/Naem_khluk.jpg/1280px-Naem_khluk.jpg" TargetMode="External"/><Relationship Id="rId45" Type="http://schemas.openxmlformats.org/officeDocument/2006/relationships/hyperlink" Target="https://upload.wikimedia.org/wikipedia/commons/b/b2/Ramen_in_Japanese_restaurant_in_Brisbane_-_1.jpg" TargetMode="External"/><Relationship Id="rId1" Type="http://schemas.openxmlformats.org/officeDocument/2006/relationships/hyperlink" Target="https://upload.wikimedia.org/wikipedia/commons/thumb/8/8e/Polu.jpg/640px-Polu.jpg" TargetMode="External"/><Relationship Id="rId2" Type="http://schemas.openxmlformats.org/officeDocument/2006/relationships/hyperlink" Target="https://commons.wikimedia.org/wiki/File:Algerian_Couscous_from_Biskra.jpg" TargetMode="External"/><Relationship Id="rId3" Type="http://schemas.openxmlformats.org/officeDocument/2006/relationships/hyperlink" Target="https://pixabay.com/en/meat-pie-ketchup-food-458722/" TargetMode="External"/><Relationship Id="rId4" Type="http://schemas.openxmlformats.org/officeDocument/2006/relationships/hyperlink" Target="https://commons.wikimedia.org/wiki/File:Wiener-Schnitzel02.jpg" TargetMode="External"/><Relationship Id="rId9" Type="http://schemas.openxmlformats.org/officeDocument/2006/relationships/hyperlink" Target="https://www.196flavors.com/bhutan-ema-datshi/" TargetMode="External"/><Relationship Id="rId48" Type="http://schemas.openxmlformats.org/officeDocument/2006/relationships/hyperlink" Target="http://www.onearabvegan.com/wp-content/uploads/2017/06/vegan-pumpkin-kibbeh-10.jpg" TargetMode="External"/><Relationship Id="rId47" Type="http://schemas.openxmlformats.org/officeDocument/2006/relationships/hyperlink" Target="https://image.shutterstock.com/z/stock-photo-grey-peas-with-bacon-64317106.jpg" TargetMode="External"/><Relationship Id="rId49" Type="http://schemas.openxmlformats.org/officeDocument/2006/relationships/hyperlink" Target="https://upload.wikimedia.org/wikipedia/commons/thumb/3/3b/Judd_mat_Gaardebounen.jpg/1200px-Judd_mat_Gaardebounen.jpg" TargetMode="External"/><Relationship Id="rId5" Type="http://schemas.openxmlformats.org/officeDocument/2006/relationships/hyperlink" Target="https://commons.wikimedia.org/wiki/File:Azerbaijani_Yarpaq_dolmas%C4%B1.JPG" TargetMode="External"/><Relationship Id="rId6" Type="http://schemas.openxmlformats.org/officeDocument/2006/relationships/hyperlink" Target="https://commons.wikimedia.org/wiki/File:Panta_Ilish.jpg" TargetMode="External"/><Relationship Id="rId7" Type="http://schemas.openxmlformats.org/officeDocument/2006/relationships/hyperlink" Target="https://commons.wikimedia.org/wiki/Category:Moules-frites" TargetMode="External"/><Relationship Id="rId8" Type="http://schemas.openxmlformats.org/officeDocument/2006/relationships/hyperlink" Target="https://commons.wikimedia.org/wiki/File:Rice_and_Beans,_Stew_Chicken_and_Potato_Salad_-_Belize.jpg" TargetMode="External"/><Relationship Id="rId72" Type="http://schemas.openxmlformats.org/officeDocument/2006/relationships/drawing" Target="../drawings/drawing1.xml"/><Relationship Id="rId31" Type="http://schemas.openxmlformats.org/officeDocument/2006/relationships/hyperlink" Target="http://icecook.blogspot.com/2006/01/how-to-prepare-hakarl-rotten-or-cured_17.html" TargetMode="External"/><Relationship Id="rId30" Type="http://schemas.openxmlformats.org/officeDocument/2006/relationships/hyperlink" Target="https://cdn.pixabay.com/photo/2017/10/20/17/45/goulash-2872112_960_720.jpg" TargetMode="External"/><Relationship Id="rId74" Type="http://schemas.openxmlformats.org/officeDocument/2006/relationships/table" Target="../tables/table1.xml"/><Relationship Id="rId33" Type="http://schemas.openxmlformats.org/officeDocument/2006/relationships/hyperlink" Target="https://c1.staticflickr.com/5/4094/4878835899_4a147c134e_b.jpg" TargetMode="External"/><Relationship Id="rId32" Type="http://schemas.openxmlformats.org/officeDocument/2006/relationships/hyperlink" Target="https://images.pexels.com/photos/556558/pexels-photo-556558.jpeg?cs=srgb&amp;dl=asian-food-biryani-biryani-plate-556558.jpg&amp;fm=jpg" TargetMode="External"/><Relationship Id="rId35" Type="http://schemas.openxmlformats.org/officeDocument/2006/relationships/hyperlink" Target="https://upload.wikimedia.org/wikipedia/commons/0/07/Nasi_Goreng_in_Bali.jpg" TargetMode="External"/><Relationship Id="rId34" Type="http://schemas.openxmlformats.org/officeDocument/2006/relationships/hyperlink" Target="https://www.saicaterers.in/wp-content/uploads/2017/09/plain-dosa.jpg" TargetMode="External"/><Relationship Id="rId71" Type="http://schemas.openxmlformats.org/officeDocument/2006/relationships/hyperlink" Target="https://www.196flavors.com/yemen-saltah/" TargetMode="External"/><Relationship Id="rId70" Type="http://schemas.openxmlformats.org/officeDocument/2006/relationships/hyperlink" Target="https://steamykitchen.com/271-vietnamese-pho-recipe.html" TargetMode="External"/><Relationship Id="rId37" Type="http://schemas.openxmlformats.org/officeDocument/2006/relationships/hyperlink" Target="https://c1.staticflickr.com/5/4273/34046928633_aca37c787b_b.jpg" TargetMode="External"/><Relationship Id="rId36" Type="http://schemas.openxmlformats.org/officeDocument/2006/relationships/hyperlink" Target="https://commons.wikimedia.org/wiki/File:Chelo_Kabab_Soltani_Berlin_Kourosh.jpg" TargetMode="External"/><Relationship Id="rId39" Type="http://schemas.openxmlformats.org/officeDocument/2006/relationships/hyperlink" Target="https://c1.staticflickr.com/3/2376/5799408683_9cc6ffc686_b.jpg" TargetMode="External"/><Relationship Id="rId38" Type="http://schemas.openxmlformats.org/officeDocument/2006/relationships/hyperlink" Target="https://cdn.pixabay.com/photo/2016/09/06/14/24/hummus-1649231_960_720.jpg" TargetMode="External"/><Relationship Id="rId62" Type="http://schemas.openxmlformats.org/officeDocument/2006/relationships/hyperlink" Target="https://timesofoman.com/article/63731" TargetMode="External"/><Relationship Id="rId61" Type="http://schemas.openxmlformats.org/officeDocument/2006/relationships/hyperlink" Target="https://cdn.vox-cdn.com/thumbor/Lj2vZ_neJCjeRAfAAVVawEjkrfM=/0x0:2272x1704/1200x800/filters:focal(0x0:2272x1704)/cdn.vox-cdn.com/uploads/chorus_image/image/47743359/Korean_cuisine-Kimchi-08.0.0.jpg" TargetMode="External"/><Relationship Id="rId20" Type="http://schemas.openxmlformats.org/officeDocument/2006/relationships/hyperlink" Target="https://upload.wikimedia.org/wikipedia/commons/1/1e/Traditional.Sunday.Roast-01.jpg" TargetMode="External"/><Relationship Id="rId64" Type="http://schemas.openxmlformats.org/officeDocument/2006/relationships/hyperlink" Target="https://recetaparahoy.com/wp-content/uploads/2017/06/ceviche-peruano.jpg" TargetMode="External"/><Relationship Id="rId63" Type="http://schemas.openxmlformats.org/officeDocument/2006/relationships/hyperlink" Target="https://dreaminginarabic.wordpress.com/2013/05/20/omani-halwa/" TargetMode="External"/><Relationship Id="rId22" Type="http://schemas.openxmlformats.org/officeDocument/2006/relationships/hyperlink" Target="https://c1.staticflickr.com/2/1016/928875681_0eb6ff756e_b.jpg" TargetMode="External"/><Relationship Id="rId66" Type="http://schemas.openxmlformats.org/officeDocument/2006/relationships/hyperlink" Target="http://www.estaentumundo.com/america-del-sur/peru-america-del-sur/gastronomia-peruana-platos-tipicos.html" TargetMode="External"/><Relationship Id="rId21" Type="http://schemas.openxmlformats.org/officeDocument/2006/relationships/hyperlink" Target="https://c1.staticflickr.com/9/8473/8368713740_1eca751a0d_b.jpg" TargetMode="External"/><Relationship Id="rId65" Type="http://schemas.openxmlformats.org/officeDocument/2006/relationships/hyperlink" Target="https://www.aboutespanol.com/todo-sobre-el-aji-de-gallina-1190594" TargetMode="External"/><Relationship Id="rId24" Type="http://schemas.openxmlformats.org/officeDocument/2006/relationships/hyperlink" Target="https://upload.wikimedia.org/wikipedia/commons/4/4f/Adjarian_Khachapuri_%284%29.jpg" TargetMode="External"/><Relationship Id="rId68" Type="http://schemas.openxmlformats.org/officeDocument/2006/relationships/hyperlink" Target="https://freetoursbyfoot.com/dubai-traditional-emirati-food/" TargetMode="External"/><Relationship Id="rId23" Type="http://schemas.openxmlformats.org/officeDocument/2006/relationships/hyperlink" Target="https://image.afcdn.com/recipe/20141014/47748_w1024h768c1cx800cy800.jpg" TargetMode="External"/><Relationship Id="rId67" Type="http://schemas.openxmlformats.org/officeDocument/2006/relationships/hyperlink" Target="https://encrypted-tbn0.gstatic.com/images?q=tbn:ANd9GcSdNDr02fuGIDyqdzkaRb3mX1Rc4V3RB_ivaVhURo0OUuhypHb0FQ" TargetMode="External"/><Relationship Id="rId60" Type="http://schemas.openxmlformats.org/officeDocument/2006/relationships/hyperlink" Target="https://upload.wikimedia.org/wikipedia/commons/5/5d/Nacatamal_assembled.jpg" TargetMode="External"/><Relationship Id="rId26" Type="http://schemas.openxmlformats.org/officeDocument/2006/relationships/hyperlink" Target="https://www.aroundtheworldl.com/2010/02/09/what-the-heck-is-fufu/" TargetMode="External"/><Relationship Id="rId25" Type="http://schemas.openxmlformats.org/officeDocument/2006/relationships/hyperlink" Target="https://upload.wikimedia.org/wikipedia/commons/8/83/Sauerbraten_with_potato_dumplings.jpg" TargetMode="External"/><Relationship Id="rId69" Type="http://schemas.openxmlformats.org/officeDocument/2006/relationships/hyperlink" Target="https://food.fnr.sndimg.com/content/dam/images/food/fullset/2010/10/4/0/FNM_110110-Cover-008-no-dial_s4x3.jpg.rend.hgtvcom.966.725.suffix/1382539588774.jpeg" TargetMode="External"/><Relationship Id="rId28" Type="http://schemas.openxmlformats.org/officeDocument/2006/relationships/hyperlink" Target="https://i.pinimg.com/originals/18/de/dc/18dedc61a7991fe89fa13fa5e7c0f947.jpg" TargetMode="External"/><Relationship Id="rId27" Type="http://schemas.openxmlformats.org/officeDocument/2006/relationships/hyperlink" Target="https://www.publicdomainpictures.net/pictures/50000/velka/grekisk-moussaka.jpg" TargetMode="External"/><Relationship Id="rId29" Type="http://schemas.openxmlformats.org/officeDocument/2006/relationships/hyperlink" Target="https://cdn.pixabay.com/photo/2015/10/09/15/13/siu-may-979468_960_720.jpg" TargetMode="External"/><Relationship Id="rId51" Type="http://schemas.openxmlformats.org/officeDocument/2006/relationships/hyperlink" Target="https://upload.wikimedia.org/wikipedia/commons/thumb/6/62/Nasi_Lemak%2C_Mamak%2C_Sydney.jpg/1200px-Nasi_Lemak%2C_Mamak%2C_Sydney.jpg" TargetMode="External"/><Relationship Id="rId50" Type="http://schemas.openxmlformats.org/officeDocument/2006/relationships/hyperlink" Target="https://img.theculturetrip.com/768x//wp-content/uploads/2018/02/macau-portuguese-egg-tarts.jpg" TargetMode="External"/><Relationship Id="rId53" Type="http://schemas.openxmlformats.org/officeDocument/2006/relationships/hyperlink" Target="https://previews.123rf.com/images/rez_art/rez_art1308/rez_art130800043/21957584-mexicana-aut%C3%A9ntica-barbacoa-carnitas-y-tacos-de-pollo.jpg" TargetMode="External"/><Relationship Id="rId52" Type="http://schemas.openxmlformats.org/officeDocument/2006/relationships/hyperlink" Target="https://i.ytimg.com/vi/Ra68IePw-no/maxresdefault.jpg" TargetMode="External"/><Relationship Id="rId11" Type="http://schemas.openxmlformats.org/officeDocument/2006/relationships/hyperlink" Target="https://commons.wikimedia.org/wiki/Category:Feijoada" TargetMode="External"/><Relationship Id="rId55" Type="http://schemas.openxmlformats.org/officeDocument/2006/relationships/hyperlink" Target="https://f1foodies.files.wordpress.com/2015/05/dsc_0644.jpg" TargetMode="External"/><Relationship Id="rId10" Type="http://schemas.openxmlformats.org/officeDocument/2006/relationships/hyperlink" Target="https://commons.wikimedia.org/wiki/File:Cevapi_Zagreb.JPG" TargetMode="External"/><Relationship Id="rId54" Type="http://schemas.openxmlformats.org/officeDocument/2006/relationships/hyperlink" Target="https://theculturetrip.com/wp-content/uploads/2017/01/sarmale.jpg" TargetMode="External"/><Relationship Id="rId13" Type="http://schemas.openxmlformats.org/officeDocument/2006/relationships/hyperlink" Target="https://upload.wikimedia.org/wikipedia/commons/7/70/El_pastel_de_choclo.jpg" TargetMode="External"/><Relationship Id="rId57" Type="http://schemas.openxmlformats.org/officeDocument/2006/relationships/hyperlink" Target="https://www.whats4eats.com/files/vegetables-dal-bhat-tarkari-wikipedia-Matsuoka-Akirakaoru-4x3.jpg" TargetMode="External"/><Relationship Id="rId12" Type="http://schemas.openxmlformats.org/officeDocument/2006/relationships/hyperlink" Target="https://upload.wikimedia.org/wikipedia/commons/4/45/La_Banquise_Poutine.jpg" TargetMode="External"/><Relationship Id="rId56" Type="http://schemas.openxmlformats.org/officeDocument/2006/relationships/hyperlink" Target="https://d1doqjmisr497k.cloudfront.net/-/media/schwartz/recipes/800x800/moroccan_lamb_tagine_800.ashx?vd=20180522T022718Z&amp;hash=3F5AC463616677C1AEFC9A9A567835BCABD7E14F" TargetMode="External"/><Relationship Id="rId15" Type="http://schemas.openxmlformats.org/officeDocument/2006/relationships/hyperlink" Target="https://upload.wikimedia.org/wikipedia/commons/thumb/9/9c/Shrimp_dumplings.jpg/1920px-Shrimp_dumplings.jpg?1535692998691" TargetMode="External"/><Relationship Id="rId59" Type="http://schemas.openxmlformats.org/officeDocument/2006/relationships/hyperlink" Target="https://keyassets-p2.timeincuk.net/wp/prod/wp-content/uploads/sites/50/2017/01/pavlova1.jpg" TargetMode="External"/><Relationship Id="rId14" Type="http://schemas.openxmlformats.org/officeDocument/2006/relationships/hyperlink" Target="https://upload.wikimedia.org/wikipedia/commons/thumb/2/24/Beijing_DUck_sliced.jpeg/1920px-Beijing_DUck_sliced.jpeg" TargetMode="External"/><Relationship Id="rId58" Type="http://schemas.openxmlformats.org/officeDocument/2006/relationships/hyperlink" Target="https://stuffdutchpeoplelike.com/wp-content/uploads/2012/01/mash.png" TargetMode="External"/><Relationship Id="rId17" Type="http://schemas.openxmlformats.org/officeDocument/2006/relationships/hyperlink" Target="https://c1.staticflickr.com/8/7338/9419809373_b929016e21_b.jpg" TargetMode="External"/><Relationship Id="rId16" Type="http://schemas.openxmlformats.org/officeDocument/2006/relationships/hyperlink" Target="https://upload.wikimedia.org/wikipedia/commons/thumb/4/4d/CRI_07_2018_0119.jpg/1920px-CRI_07_2018_0119.jpg" TargetMode="External"/><Relationship Id="rId19" Type="http://schemas.openxmlformats.org/officeDocument/2006/relationships/hyperlink" Target="https://cdn.pixabay.com/photo/2014/02/08/13/35/shrimp-261804_960_720.jpg" TargetMode="External"/><Relationship Id="rId18" Type="http://schemas.openxmlformats.org/officeDocument/2006/relationships/hyperlink" Target="https://cdn.pixabay.com/photo/2017/09/25/19/37/meatballs-2786422_960_720.jpg" TargetMode="External"/></Relationships>
</file>

<file path=xl/worksheets/_rels/sheet2.xml.rels><?xml version="1.0" encoding="UTF-8" standalone="yes"?><Relationships xmlns="http://schemas.openxmlformats.org/package/2006/relationships"><Relationship Id="rId40" Type="http://schemas.openxmlformats.org/officeDocument/2006/relationships/hyperlink" Target="https://www.196flavors.com/wp-content/uploads/2013/02/SKOUDEHKARIS-FP.jpg" TargetMode="External"/><Relationship Id="rId42" Type="http://schemas.openxmlformats.org/officeDocument/2006/relationships/hyperlink" Target="https://i0.wp.com/i.ytimg.com/vi/efuzQX0P8sw/maxresdefault.jpg" TargetMode="External"/><Relationship Id="rId41" Type="http://schemas.openxmlformats.org/officeDocument/2006/relationships/hyperlink" Target="https://www.internationalcuisine.com/wp-content/uploads/2015/04/Dominica-Mountain-Chicken-Vertical-684x1024.jpg" TargetMode="External"/><Relationship Id="rId44" Type="http://schemas.openxmlformats.org/officeDocument/2006/relationships/hyperlink" Target="https://www.curiouscuisiniere.com/wp-content/uploads/2013/11/Egyptian-Kushari-0822.21.jpg" TargetMode="External"/><Relationship Id="rId43" Type="http://schemas.openxmlformats.org/officeDocument/2006/relationships/hyperlink" Target="https://cdn.pixabay.com/photo/2014/02/08/13/35/shrimp-261804_960_720.jpg" TargetMode="External"/><Relationship Id="rId46" Type="http://schemas.openxmlformats.org/officeDocument/2006/relationships/hyperlink" Target="https://c1.staticflickr.com/9/8473/8368713740_1eca751a0d_b.jpg" TargetMode="External"/><Relationship Id="rId45" Type="http://schemas.openxmlformats.org/officeDocument/2006/relationships/hyperlink" Target="https://upload.wikimedia.org/wikipedia/commons/1/1e/Traditional.Sunday.Roast-01.jpg" TargetMode="External"/><Relationship Id="rId107" Type="http://schemas.openxmlformats.org/officeDocument/2006/relationships/hyperlink" Target="http://www.grandforksherald.com/sites/default/files/styles/16x9_620/public/fieldimages/12/0116/122313.n.gfh.lutefisk.jpg?itok=8ZcsGhFs" TargetMode="External"/><Relationship Id="rId106" Type="http://schemas.openxmlformats.org/officeDocument/2006/relationships/hyperlink" Target="http://tse2.mm.bing.net/th?id=OIP.Zdmm50z3JfCjCN27EGMHdwHaFX" TargetMode="External"/><Relationship Id="rId105" Type="http://schemas.openxmlformats.org/officeDocument/2006/relationships/hyperlink" Target="https://upload.wikimedia.org/wikipedia/commons/5/5d/Nacatamal_assembled.jpg" TargetMode="External"/><Relationship Id="rId104" Type="http://schemas.openxmlformats.org/officeDocument/2006/relationships/hyperlink" Target="https://keyassets-p2.timeincuk.net/wp/prod/wp-content/uploads/sites/50/2017/01/pavlova1.jpg" TargetMode="External"/><Relationship Id="rId109" Type="http://schemas.openxmlformats.org/officeDocument/2006/relationships/hyperlink" Target="https://dreaminginarabic.wordpress.com/2013/05/20/omani-halwa/" TargetMode="External"/><Relationship Id="rId108" Type="http://schemas.openxmlformats.org/officeDocument/2006/relationships/hyperlink" Target="https://timesofoman.com/article/63731" TargetMode="External"/><Relationship Id="rId48" Type="http://schemas.openxmlformats.org/officeDocument/2006/relationships/hyperlink" Target="https://upload.wikimedia.org/wikipedia/commons/thumb/0/03/Alicha_1.jpg/500px-Alicha_1.jpg" TargetMode="External"/><Relationship Id="rId47" Type="http://schemas.openxmlformats.org/officeDocument/2006/relationships/hyperlink" Target="https://c1.staticflickr.com/2/1016/928875681_0eb6ff756e_b.jpg" TargetMode="External"/><Relationship Id="rId49" Type="http://schemas.openxmlformats.org/officeDocument/2006/relationships/hyperlink" Target="https://i.pinimg.com/originals/12/1f/fe/121ffebfe422cfa957a8ba093586c42c.jpg" TargetMode="External"/><Relationship Id="rId103" Type="http://schemas.openxmlformats.org/officeDocument/2006/relationships/hyperlink" Target="https://stuffdutchpeoplelike.com/wp-content/uploads/2012/01/mash.png" TargetMode="External"/><Relationship Id="rId102" Type="http://schemas.openxmlformats.org/officeDocument/2006/relationships/hyperlink" Target="https://www.whats4eats.com/files/vegetables-dal-bhat-tarkari-wikipedia-Matsuoka-Akirakaoru-4x3.jpg" TargetMode="External"/><Relationship Id="rId101" Type="http://schemas.openxmlformats.org/officeDocument/2006/relationships/hyperlink" Target="https://encrypted-tbn0.gstatic.com/images?q=tbn:ANd9GcQVp_4Fq9xIdsacRedhpliMaFIDehvs-c4grAYOQhGNbJbe_O7zbg" TargetMode="External"/><Relationship Id="rId100" Type="http://schemas.openxmlformats.org/officeDocument/2006/relationships/hyperlink" Target="http://www.butterfield.com/blog/wp-content/uploads/2013/08/Mohinga_inset-400x300.jpg" TargetMode="External"/><Relationship Id="rId31" Type="http://schemas.openxmlformats.org/officeDocument/2006/relationships/hyperlink" Target="https://upload.wikimedia.org/wikipedia/commons/thumb/9/9c/Shrimp_dumplings.jpg/1920px-Shrimp_dumplings.jpg?1535692998691" TargetMode="External"/><Relationship Id="rId30" Type="http://schemas.openxmlformats.org/officeDocument/2006/relationships/hyperlink" Target="https://upload.wikimedia.org/wikipedia/commons/thumb/2/24/Beijing_DUck_sliced.jpeg/1920px-Beijing_DUck_sliced.jpeg" TargetMode="External"/><Relationship Id="rId33" Type="http://schemas.openxmlformats.org/officeDocument/2006/relationships/hyperlink" Target="http://www.famillemaire.com/polynesie/tahiti/tahiti-langouste-2008.jpg" TargetMode="External"/><Relationship Id="rId32" Type="http://schemas.openxmlformats.org/officeDocument/2006/relationships/hyperlink" Target="https://www.internationalcuisine.com/wp-content/uploads/2015/01/Columbia-main-1024x685.jpg" TargetMode="External"/><Relationship Id="rId35" Type="http://schemas.openxmlformats.org/officeDocument/2006/relationships/hyperlink" Target="https://c1.staticflickr.com/8/7338/9419809373_b929016e21_b.jpg" TargetMode="External"/><Relationship Id="rId34" Type="http://schemas.openxmlformats.org/officeDocument/2006/relationships/hyperlink" Target="https://upload.wikimedia.org/wikipedia/commons/thumb/4/4d/CRI_07_2018_0119.jpg/1920px-CRI_07_2018_0119.jpg" TargetMode="External"/><Relationship Id="rId37" Type="http://schemas.openxmlformats.org/officeDocument/2006/relationships/hyperlink" Target="http://b-c-ing-u.com/wp/wp-content/uploads/2018/05/vepro-knedlo-zelo.jpg" TargetMode="External"/><Relationship Id="rId36" Type="http://schemas.openxmlformats.org/officeDocument/2006/relationships/hyperlink" Target="http://www.theocooks.com/wp-content/uploads/Lamb-Souvla.jpg" TargetMode="External"/><Relationship Id="rId39" Type="http://schemas.openxmlformats.org/officeDocument/2006/relationships/hyperlink" Target="https://cdn.pixabay.com/photo/2017/09/25/19/37/meatballs-2786422_960_720.jpg" TargetMode="External"/><Relationship Id="rId38" Type="http://schemas.openxmlformats.org/officeDocument/2006/relationships/hyperlink" Target="https://upload.wikimedia.org/wikipedia/commons/thumb/f/fa/Poulet_%C3%A0_la_moambe.JPG/1280px-Poulet_%C3%A0_la_moambe.JPG" TargetMode="External"/><Relationship Id="rId20" Type="http://schemas.openxmlformats.org/officeDocument/2006/relationships/hyperlink" Target="https://i.guim.co.uk/img/static/sys-images/Guardian/Pix/online/2012/10/29/1351522120629/Seswaa-pounded-shredded-m-005.jpg?width=620&amp;quality=85&amp;auto=format&amp;fit=max&amp;s=857a9d88da4dd5798a635264dd4fbd5c" TargetMode="External"/><Relationship Id="rId22" Type="http://schemas.openxmlformats.org/officeDocument/2006/relationships/hyperlink" Target="https://sites.google.com/site/theabodeofpeacebrunei/_/rsrc/1458627007045/website-builder/food/ambuyat%202.jpg?height=300&amp;width=400" TargetMode="External"/><Relationship Id="rId21" Type="http://schemas.openxmlformats.org/officeDocument/2006/relationships/hyperlink" Target="https://commons.wikimedia.org/wiki/Category:Feijoada" TargetMode="External"/><Relationship Id="rId24" Type="http://schemas.openxmlformats.org/officeDocument/2006/relationships/hyperlink" Target="https://upload.wikimedia.org/wikipedia/commons/thumb/5/5c/2016_Phnom_Penh%2C_Amok_trey_%2801%29.jpg/440px-2016_Phnom_Penh%2C_Amok_trey_%2801%29.jpg" TargetMode="External"/><Relationship Id="rId23" Type="http://schemas.openxmlformats.org/officeDocument/2006/relationships/hyperlink" Target="https://upload.wikimedia.org/wikipedia/commons/e/e0/Plat_de_riz_au_gras_plus_viande.jpg?1540454897118" TargetMode="External"/><Relationship Id="rId129" Type="http://schemas.openxmlformats.org/officeDocument/2006/relationships/hyperlink" Target="https://www.epicurus.com/food/recipes/wp-content/uploads/2011/10/tortilla-espanola-con-patatas.jpg" TargetMode="External"/><Relationship Id="rId128" Type="http://schemas.openxmlformats.org/officeDocument/2006/relationships/hyperlink" Target="https://upload.wikimedia.org/wikipedia/commons/c/ce/Korean.food-kimchi-02.jpg" TargetMode="External"/><Relationship Id="rId127" Type="http://schemas.openxmlformats.org/officeDocument/2006/relationships/hyperlink" Target="https://www.thespruceeats.com/thmb/_qL1kN26n0kqSNKnwLiSFfToBCs=/450x0/filters:no_upscale():max_bytes(150000):strip_icc()/GettyImages-138705445-5895b11f5f9b5874eedb500f.jpg" TargetMode="External"/><Relationship Id="rId126" Type="http://schemas.openxmlformats.org/officeDocument/2006/relationships/hyperlink" Target="https://upload.wikimedia.org/wikipedia/commons/thumb/a/ad/Bryndzov%C3%A9_halu%C5%A1ky_so_slaninou.jpg/1200px-Bryndzov%C3%A9_halu%C5%A1ky_so_slaninou.jpg" TargetMode="External"/><Relationship Id="rId26" Type="http://schemas.openxmlformats.org/officeDocument/2006/relationships/hyperlink" Target="https://upload.wikimedia.org/wikipedia/commons/4/45/La_Banquise_Poutine.jpg" TargetMode="External"/><Relationship Id="rId121" Type="http://schemas.openxmlformats.org/officeDocument/2006/relationships/hyperlink" Target="http://adribarrcrocetti.com/main/wp-content/uploads/2013/03/TortaTreMonti-640x480-0345_1147.jpg" TargetMode="External"/><Relationship Id="rId25" Type="http://schemas.openxmlformats.org/officeDocument/2006/relationships/hyperlink" Target="https://www.notesfromamessykitchen.com/wp-content/uploads/2017/07/IMG_20170709_192625-1300x975.jpg" TargetMode="External"/><Relationship Id="rId120" Type="http://schemas.openxmlformats.org/officeDocument/2006/relationships/hyperlink" Target="https://www.thespruceeats.com/thmb/xcw8gcJEr4B3s-Q5ETywaNWGEgA=/2006x1494/filters:no_upscale():max_bytes(150000):strip_icc()/Russiandumplings-pelmeni-GettyImages-673452064-596ed4f5845b340011a7b799.jpg" TargetMode="External"/><Relationship Id="rId28" Type="http://schemas.openxmlformats.org/officeDocument/2006/relationships/hyperlink" Target="https://upload.wikimedia.org/wikipedia/commons/7/70/El_pastel_de_choclo.jpg" TargetMode="External"/><Relationship Id="rId27" Type="http://schemas.openxmlformats.org/officeDocument/2006/relationships/hyperlink" Target="https://cdn.face2faceafrica.com/www/wp-content/uploads/2018/05/Cachupa.jpg" TargetMode="External"/><Relationship Id="rId125" Type="http://schemas.openxmlformats.org/officeDocument/2006/relationships/hyperlink" Target="https://zone-thebestsingapore-bhxtb9xxzrrdpzhqr.netdna-ssl.com/wp-content/uploads/2014/07/best-chicken-rice-singapore.jpg" TargetMode="External"/><Relationship Id="rId29" Type="http://schemas.openxmlformats.org/officeDocument/2006/relationships/hyperlink" Target="https://upload.wikimedia.org/wikipedia/commons/f/f4/%E7%B4%85%E7%87%92%E8%82%89_Braised_pork_in_brown_sauce.jpg?1540444578673" TargetMode="External"/><Relationship Id="rId124" Type="http://schemas.openxmlformats.org/officeDocument/2006/relationships/hyperlink" Target="https://www.africanbites.com/wp-content/uploads/2012/12/IMG_8698.jpg" TargetMode="External"/><Relationship Id="rId123" Type="http://schemas.openxmlformats.org/officeDocument/2006/relationships/hyperlink" Target="https://us.123rf.com/450wm/foodandmore/foodandmore1704/foodandmore170400051/75849511-close-up-on-a-sliced-open-cooked-scottish-haggis-on-a-cutting-board-with-side-dishes-of-potato-turni.jpg?ver=6" TargetMode="External"/><Relationship Id="rId122" Type="http://schemas.openxmlformats.org/officeDocument/2006/relationships/hyperlink" Target="https://upload.wikimedia.org/wikipedia/commons/thumb/8/81/Machboos.JPG/1920px-Machboos.JPG?1540443647556" TargetMode="External"/><Relationship Id="rId95" Type="http://schemas.openxmlformats.org/officeDocument/2006/relationships/hyperlink" Target="https://previews.123rf.com/images/rez_art/rez_art1308/rez_art130800043/21957584-mexicana-aut%C3%A9ntica-barbacoa-carnitas-y-tacos-de-pollo.jpg" TargetMode="External"/><Relationship Id="rId94" Type="http://schemas.openxmlformats.org/officeDocument/2006/relationships/hyperlink" Target="https://i.ytimg.com/vi/Ra68IePw-no/maxresdefault.jpg" TargetMode="External"/><Relationship Id="rId97" Type="http://schemas.openxmlformats.org/officeDocument/2006/relationships/hyperlink" Target="https://f1foodies.files.wordpress.com/2015/05/dsc_0644.jpg" TargetMode="External"/><Relationship Id="rId96" Type="http://schemas.openxmlformats.org/officeDocument/2006/relationships/hyperlink" Target="https://theculturetrip.com/wp-content/uploads/2017/01/sarmale.jpg" TargetMode="External"/><Relationship Id="rId11" Type="http://schemas.openxmlformats.org/officeDocument/2006/relationships/hyperlink" Target="https://www.daringgourmet.com/wp-content/uploads/2013/03/Machboos-2-sm_edited.jpg" TargetMode="External"/><Relationship Id="rId99" Type="http://schemas.openxmlformats.org/officeDocument/2006/relationships/hyperlink" Target="https://d1doqjmisr497k.cloudfront.net/-/media/schwartz/recipes/800x800/moroccan_lamb_tagine_800.ashx?vd=20180522T022718Z&amp;hash=3F5AC463616677C1AEFC9A9A567835BCABD7E14F" TargetMode="External"/><Relationship Id="rId10" Type="http://schemas.openxmlformats.org/officeDocument/2006/relationships/hyperlink" Target="https://i.pinimg.com/originals/3a/1d/d9/3a1dd9cd3a742cb7dac2c12e5bcc93ae.jpg" TargetMode="External"/><Relationship Id="rId98" Type="http://schemas.openxmlformats.org/officeDocument/2006/relationships/hyperlink" Target="https://i2.wp.com/blog.ingredientmatcher.com/wp-content/uploads/2014/07/Mongolia-Buuz.jpg" TargetMode="External"/><Relationship Id="rId13" Type="http://schemas.openxmlformats.org/officeDocument/2006/relationships/hyperlink" Target="http://www.sandals.com/blog/content/images/2018/06/10985177_456624651157268_1207301172591549039_n.jpg" TargetMode="External"/><Relationship Id="rId12" Type="http://schemas.openxmlformats.org/officeDocument/2006/relationships/hyperlink" Target="https://commons.wikimedia.org/wiki/File:Panta_Ilish.jpg" TargetMode="External"/><Relationship Id="rId91" Type="http://schemas.openxmlformats.org/officeDocument/2006/relationships/hyperlink" Target="https://img.theculturetrip.com/768x//wp-content/uploads/2018/02/macau-portuguese-egg-tarts.jpg" TargetMode="External"/><Relationship Id="rId90" Type="http://schemas.openxmlformats.org/officeDocument/2006/relationships/hyperlink" Target="https://upload.wikimedia.org/wikipedia/commons/thumb/3/3b/Judd_mat_Gaardebounen.jpg/1200px-Judd_mat_Gaardebounen.jpg" TargetMode="External"/><Relationship Id="rId93" Type="http://schemas.openxmlformats.org/officeDocument/2006/relationships/hyperlink" Target="https://upload.wikimedia.org/wikipedia/commons/thumb/6/62/Nasi_Lemak%2C_Mamak%2C_Sydney.jpg/1200px-Nasi_Lemak%2C_Mamak%2C_Sydney.jpg" TargetMode="External"/><Relationship Id="rId92" Type="http://schemas.openxmlformats.org/officeDocument/2006/relationships/hyperlink" Target="https://thumbor.thedailymeal.com/n0iycctRBlSu_o-NoDPe7Yl4j0k=/840x565/https://www.thedailymeal.com/sites/default/files/images/129-romazava-travelfreak.com.jpg" TargetMode="External"/><Relationship Id="rId118" Type="http://schemas.openxmlformats.org/officeDocument/2006/relationships/hyperlink" Target="https://www.saveur.com/sites/saveur.com/files/styles/1000_1x_/public/import/2013/images/2012-09/7-SAV150-77.Bigos-750x750.jpg?itok=MLXd2yhf&amp;fc=50,50" TargetMode="External"/><Relationship Id="rId117" Type="http://schemas.openxmlformats.org/officeDocument/2006/relationships/hyperlink" Target="https://encrypted-tbn0.gstatic.com/images?q=tbn:ANd9GcSdNDr02fuGIDyqdzkaRb3mX1Rc4V3RB_ivaVhURo0OUuhypHb0FQ" TargetMode="External"/><Relationship Id="rId116" Type="http://schemas.openxmlformats.org/officeDocument/2006/relationships/hyperlink" Target="http://www.estaentumundo.com/wp-content/imagenes/2016/08/lomo_saltado_peru-e1470627966875.jpg" TargetMode="External"/><Relationship Id="rId115" Type="http://schemas.openxmlformats.org/officeDocument/2006/relationships/hyperlink" Target="https://www.aboutespanol.com/todo-sobre-el-aji-de-gallina-1190594" TargetMode="External"/><Relationship Id="rId119" Type="http://schemas.openxmlformats.org/officeDocument/2006/relationships/hyperlink" Target="https://qph.fs.quoracdn.net/main-qimg-6214a17eb8a7de1dd5cda49c7053f67a-c" TargetMode="External"/><Relationship Id="rId15" Type="http://schemas.openxmlformats.org/officeDocument/2006/relationships/hyperlink" Target="https://commons.wikimedia.org/wiki/File:Rice_and_Beans,_Stew_Chicken_and_Potato_Salad_-_Belize.jpg" TargetMode="External"/><Relationship Id="rId110" Type="http://schemas.openxmlformats.org/officeDocument/2006/relationships/hyperlink" Target="https://i.ytimg.com/vi/SInp-42EKR8/maxresdefault.jpg" TargetMode="External"/><Relationship Id="rId14" Type="http://schemas.openxmlformats.org/officeDocument/2006/relationships/hyperlink" Target="https://commons.wikimedia.org/wiki/Category:Moules-frites" TargetMode="External"/><Relationship Id="rId17" Type="http://schemas.openxmlformats.org/officeDocument/2006/relationships/hyperlink" Target="https://www.196flavors.com/bhutan-ema-datshi/" TargetMode="External"/><Relationship Id="rId16" Type="http://schemas.openxmlformats.org/officeDocument/2006/relationships/hyperlink" Target="http://1.bp.blogspot.com/-lE-OUVAIZhc/WKCb3pcQkOI/AAAAAAAAAQw/iTuaQGFC0ME2tu6hYSDZ0sP0QXiXMifFQCK4B/s1600/DSCF4902.JPG" TargetMode="External"/><Relationship Id="rId19" Type="http://schemas.openxmlformats.org/officeDocument/2006/relationships/hyperlink" Target="https://commons.wikimedia.org/wiki/File:Cevapi_Zagreb.JPG" TargetMode="External"/><Relationship Id="rId114" Type="http://schemas.openxmlformats.org/officeDocument/2006/relationships/hyperlink" Target="https://recetaparahoy.com/wp-content/uploads/2017/06/ceviche-peruano.jpg" TargetMode="External"/><Relationship Id="rId18" Type="http://schemas.openxmlformats.org/officeDocument/2006/relationships/hyperlink" Target="https://encrypted-tbn0.gstatic.com/images?q=tbn:ANd9GcQC5Q05ab6vhn7Q4m4PuY1bWBXpWO-mE8H5XGye_Vh099XxStwQ6A" TargetMode="External"/><Relationship Id="rId113" Type="http://schemas.openxmlformats.org/officeDocument/2006/relationships/hyperlink" Target="http://www.123countries.com/wp-content/uploads/2015/12/Sopa-Paraguaya-National-Dish-Of-Paraguay.jpg" TargetMode="External"/><Relationship Id="rId112" Type="http://schemas.openxmlformats.org/officeDocument/2006/relationships/hyperlink" Target="https://1.bp.blogspot.com/-k5SVUWg0Zmg/VtzaMCwtOTI/AAAAAAAACdk/9bjXumjHF6I/s1600/Street%2Bfood%2B3.JPG" TargetMode="External"/><Relationship Id="rId111" Type="http://schemas.openxmlformats.org/officeDocument/2006/relationships/hyperlink" Target="https://www.bautrip.com/images/food/sancocho-panama.jpg" TargetMode="External"/><Relationship Id="rId84" Type="http://schemas.openxmlformats.org/officeDocument/2006/relationships/hyperlink" Target="https://upload.wikimedia.org/wikipedia/commons/thumb/5/55/Naem_khluk.jpg/1280px-Naem_khluk.jpg" TargetMode="External"/><Relationship Id="rId83" Type="http://schemas.openxmlformats.org/officeDocument/2006/relationships/hyperlink" Target="http://bombasticlife.com/images/place/802/1715426310.jpg" TargetMode="External"/><Relationship Id="rId86" Type="http://schemas.openxmlformats.org/officeDocument/2006/relationships/hyperlink" Target="http://www.onearabvegan.com/wp-content/uploads/2017/06/vegan-pumpkin-kibbeh-10.jpg" TargetMode="External"/><Relationship Id="rId85" Type="http://schemas.openxmlformats.org/officeDocument/2006/relationships/hyperlink" Target="https://image.shutterstock.com/z/stock-photo-grey-peas-with-bacon-64317106.jpg" TargetMode="External"/><Relationship Id="rId88" Type="http://schemas.openxmlformats.org/officeDocument/2006/relationships/hyperlink" Target="http://2.bp.blogspot.com/_PjXVRmyClMw/S8IlW3D2stI/AAAAAAAAAr8/SiqqNDUa0Fo/s1600/DSCF0301.JPG" TargetMode="External"/><Relationship Id="rId150" Type="http://schemas.openxmlformats.org/officeDocument/2006/relationships/hyperlink" Target="https://upload.wikimedia.org/wikipedia/commons/4/48/Ugali_%26_Sukuma_Wiki.jpg?1540449516564" TargetMode="External"/><Relationship Id="rId87" Type="http://schemas.openxmlformats.org/officeDocument/2006/relationships/hyperlink" Target="http://globaltableadventure.com/wp-content/uploads/2011/12/lesotho.img_3012.jpg" TargetMode="External"/><Relationship Id="rId89" Type="http://schemas.openxmlformats.org/officeDocument/2006/relationships/hyperlink" Target="https://www.196flavors.com/wp-content/uploads/2013/08/Kasknopfle-Egg.jpg" TargetMode="External"/><Relationship Id="rId80" Type="http://schemas.openxmlformats.org/officeDocument/2006/relationships/hyperlink" Target="http://foodemag.com/wp-content/uploads/2016/06/Mansaf.jpg" TargetMode="External"/><Relationship Id="rId82" Type="http://schemas.openxmlformats.org/officeDocument/2006/relationships/hyperlink" Target="https://upload.wikimedia.org/wikipedia/commons/4/48/Ugali_%26_Sukuma_Wiki.jpg" TargetMode="External"/><Relationship Id="rId81" Type="http://schemas.openxmlformats.org/officeDocument/2006/relationships/hyperlink" Target="https://i1.wp.com/foodperestroika.com/wp-content/uploads/2015/11/BeshbarmakKishlak2-small.jpg?resize=800%2C542" TargetMode="External"/><Relationship Id="rId1" Type="http://schemas.openxmlformats.org/officeDocument/2006/relationships/hyperlink" Target="https://upload.wikimedia.org/wikipedia/commons/thumb/8/8e/Polu.jpg/640px-Polu.jpg" TargetMode="External"/><Relationship Id="rId2" Type="http://schemas.openxmlformats.org/officeDocument/2006/relationships/hyperlink" Target="https://blog.arousingappetites.com/wp-content/uploads/2015/03/tave-kosi_ft-image.jpg" TargetMode="External"/><Relationship Id="rId3" Type="http://schemas.openxmlformats.org/officeDocument/2006/relationships/hyperlink" Target="https://commons.wikimedia.org/wiki/File:Algerian_Couscous_from_Biskra.jpg" TargetMode="External"/><Relationship Id="rId149" Type="http://schemas.openxmlformats.org/officeDocument/2006/relationships/hyperlink" Target="https://www.196flavors.com/yemen-saltah/" TargetMode="External"/><Relationship Id="rId4" Type="http://schemas.openxmlformats.org/officeDocument/2006/relationships/hyperlink" Target="https://upload.wikimedia.org/wikipedia/commons/thumb/b/ba/Escudella.jpg/500px-Escudella.jpg" TargetMode="External"/><Relationship Id="rId148" Type="http://schemas.openxmlformats.org/officeDocument/2006/relationships/hyperlink" Target="https://steamykitchen.com/271-vietnamese-pho-recipe.html" TargetMode="External"/><Relationship Id="rId9" Type="http://schemas.openxmlformats.org/officeDocument/2006/relationships/hyperlink" Target="https://commons.wikimedia.org/wiki/File:Azerbaijani_Yarpaq_dolmas%C4%B1.JPG" TargetMode="External"/><Relationship Id="rId143" Type="http://schemas.openxmlformats.org/officeDocument/2006/relationships/hyperlink" Target="http://farm5.static.flickr.com/4052/4254175699_457b57642f.jpg" TargetMode="External"/><Relationship Id="rId142" Type="http://schemas.openxmlformats.org/officeDocument/2006/relationships/hyperlink" Target="https://food.fnr.sndimg.com/content/dam/images/food/fullset/2010/10/4/0/FNM_110110-Cover-008-no-dial_s4x3.jpg.rend.hgtvcom.966.725.suffix/1382539588774.jpeg" TargetMode="External"/><Relationship Id="rId141" Type="http://schemas.openxmlformats.org/officeDocument/2006/relationships/hyperlink" Target="https://www.mcdonalds.com/content/dam/usa/documents/newbigmac/newbigmac2dt.jpg" TargetMode="External"/><Relationship Id="rId140" Type="http://schemas.openxmlformats.org/officeDocument/2006/relationships/hyperlink" Target="https://freetoursbyfoot.com/dubai-traditional-emirati-food/" TargetMode="External"/><Relationship Id="rId5" Type="http://schemas.openxmlformats.org/officeDocument/2006/relationships/hyperlink" Target="https://africanbites.com/wp-content/uploads/2015/02/IMG_6960.jpg" TargetMode="External"/><Relationship Id="rId147" Type="http://schemas.openxmlformats.org/officeDocument/2006/relationships/hyperlink" Target="https://i.ytimg.com/vi/BqLyVjyCg0w/maxresdefault.jpg" TargetMode="External"/><Relationship Id="rId6" Type="http://schemas.openxmlformats.org/officeDocument/2006/relationships/hyperlink" Target="https://upload.wikimedia.org/wikipedia/commons/thumb/1/12/Argentinean_asado.jpg/1280px-Argentinean_asado.jpg?1540358181320" TargetMode="External"/><Relationship Id="rId146" Type="http://schemas.openxmlformats.org/officeDocument/2006/relationships/hyperlink" Target="https://i1.wp.com/memoriediangelina.com/wp-content/uploads/2009/07/Fettuccine-alla-papalina-1.jpg?fit=800%2C534&amp;ssl=1" TargetMode="External"/><Relationship Id="rId7" Type="http://schemas.openxmlformats.org/officeDocument/2006/relationships/hyperlink" Target="https://pixabay.com/en/meat-pie-ketchup-food-458722/" TargetMode="External"/><Relationship Id="rId145" Type="http://schemas.openxmlformats.org/officeDocument/2006/relationships/hyperlink" Target="https://upload.wikimedia.org/wikipedia/commons/thumb/1/15/Laplap_02.jpg/640px-Laplap_02.jpg" TargetMode="External"/><Relationship Id="rId8" Type="http://schemas.openxmlformats.org/officeDocument/2006/relationships/hyperlink" Target="https://commons.wikimedia.org/wiki/File:Wiener-Schnitzel02.jpg" TargetMode="External"/><Relationship Id="rId144" Type="http://schemas.openxmlformats.org/officeDocument/2006/relationships/hyperlink" Target="https://ist.say7.info/img0001/18/118_0134bxr_2961_6hi.jpg" TargetMode="External"/><Relationship Id="rId73" Type="http://schemas.openxmlformats.org/officeDocument/2006/relationships/hyperlink" Target="https://c1.staticflickr.com/3/2376/5799408683_9cc6ffc686_b.jpg" TargetMode="External"/><Relationship Id="rId72" Type="http://schemas.openxmlformats.org/officeDocument/2006/relationships/hyperlink" Target="https://upload.wikimedia.org/wikipedia/commons/8/89/Fettuccine_al_rag%C3%B9_%28image_modified%29.jpg" TargetMode="External"/><Relationship Id="rId75" Type="http://schemas.openxmlformats.org/officeDocument/2006/relationships/hyperlink" Target="https://upload.wikimedia.org/wikipedia/commons/0/04/Un_plat_d%27alloco_Fried_Plantains.JPG" TargetMode="External"/><Relationship Id="rId74" Type="http://schemas.openxmlformats.org/officeDocument/2006/relationships/hyperlink" Target="https://upload.wikimedia.org/wikipedia/commons/7/7b/Vegetarian_Four_Seasons_%28Quattro_Stagioni%29_Pizza.jpg" TargetMode="External"/><Relationship Id="rId77" Type="http://schemas.openxmlformats.org/officeDocument/2006/relationships/hyperlink" Target="https://upload.wikimedia.org/wikipedia/commons/b/b2/Ramen_in_Japanese_restaurant_in_Brisbane_-_1.jpg" TargetMode="External"/><Relationship Id="rId76" Type="http://schemas.openxmlformats.org/officeDocument/2006/relationships/hyperlink" Target="https://upload.wikimedia.org/wikipedia/commons/thumb/7/75/Ackee_and_Saltfish.jpg/1920px-Ackee_and_Saltfish.jpg?1540451255368" TargetMode="External"/><Relationship Id="rId79" Type="http://schemas.openxmlformats.org/officeDocument/2006/relationships/hyperlink" Target="https://upload.wikimedia.org/wikipedia/commons/6/60/Sushi_platter.jpg" TargetMode="External"/><Relationship Id="rId78" Type="http://schemas.openxmlformats.org/officeDocument/2006/relationships/hyperlink" Target="https://c1.staticflickr.com/6/5642/30477880594_891ba230e9_b.jpg" TargetMode="External"/><Relationship Id="rId71" Type="http://schemas.openxmlformats.org/officeDocument/2006/relationships/hyperlink" Target="https://cdn.pixabay.com/photo/2016/09/06/14/24/hummus-1649231_960_720.jpg" TargetMode="External"/><Relationship Id="rId70" Type="http://schemas.openxmlformats.org/officeDocument/2006/relationships/hyperlink" Target="https://c1.staticflickr.com/5/4273/34046928633_aca37c787b_b.jpg" TargetMode="External"/><Relationship Id="rId139" Type="http://schemas.openxmlformats.org/officeDocument/2006/relationships/hyperlink" Target="https://i.ytimg.com/vi/3NbV1-f35mA/maxresdefault.jpg" TargetMode="External"/><Relationship Id="rId138" Type="http://schemas.openxmlformats.org/officeDocument/2006/relationships/hyperlink" Target="https://i.pinimg.com/originals/41/db/2a/41db2a8d6f6c54dc21623d81d9e567c3.jpg" TargetMode="External"/><Relationship Id="rId137" Type="http://schemas.openxmlformats.org/officeDocument/2006/relationships/hyperlink" Target="http://travelcoterie.com/wp-content/uploads/2018/07/AdobeStock_155376193.jpg" TargetMode="External"/><Relationship Id="rId132" Type="http://schemas.openxmlformats.org/officeDocument/2006/relationships/hyperlink" Target="https://i.guim.co.uk/img/static/sys-images/Guardian/Pix/pictures/2011/10/12/1318420057977/Felicitys-perfect-rosti-007.jpg?width=700&amp;quality=85&amp;auto=format&amp;fit=max&amp;s=7e37f6660d0efdbd15b668e842d61c2f" TargetMode="External"/><Relationship Id="rId131" Type="http://schemas.openxmlformats.org/officeDocument/2006/relationships/hyperlink" Target="https://cdn3.tmbi.com/toh/GoogleImages/Mom-s-Swedish-Meatballs_exps162674_TH2379807A10_31_6b_RMS.jpg" TargetMode="External"/><Relationship Id="rId130" Type="http://schemas.openxmlformats.org/officeDocument/2006/relationships/hyperlink" Target="https://previews.123rf.com/images/cokemomo/cokemomo1606/cokemomo160600060/58649387-sri-lankan-rice-and-curry-dish.jpg" TargetMode="External"/><Relationship Id="rId136" Type="http://schemas.openxmlformats.org/officeDocument/2006/relationships/hyperlink" Target="https://cdn-image.foodandwine.com/sites/default/files/styles/medium_2x/public/201307-xl-tunisian-couscous-salad-with-grilled-sausages.jpg?itok=hhnTuha5" TargetMode="External"/><Relationship Id="rId135" Type="http://schemas.openxmlformats.org/officeDocument/2006/relationships/hyperlink" Target="http://ichef.bbci.co.uk/wwfeatures/wm/live/1280_640/images/live/p0/5z/1q/p05z1qww.jpg" TargetMode="External"/><Relationship Id="rId134" Type="http://schemas.openxmlformats.org/officeDocument/2006/relationships/hyperlink" Target="https://images-gmi-pmc.edge-generalmills.com/e80de601-e8f0-4422-972e-71a2d175922a.jpg" TargetMode="External"/><Relationship Id="rId133" Type="http://schemas.openxmlformats.org/officeDocument/2006/relationships/hyperlink" Target="https://passionfruitgarden.files.wordpress.com/2014/04/041copy2.jpg" TargetMode="External"/><Relationship Id="rId62" Type="http://schemas.openxmlformats.org/officeDocument/2006/relationships/hyperlink" Target="https://cdn.pixabay.com/photo/2017/10/20/17/45/goulash-2872112_960_720.jpg" TargetMode="External"/><Relationship Id="rId61" Type="http://schemas.openxmlformats.org/officeDocument/2006/relationships/hyperlink" Target="https://cdn.pixabay.com/photo/2015/10/09/15/13/siu-may-979468_960_720.jpg" TargetMode="External"/><Relationship Id="rId64" Type="http://schemas.openxmlformats.org/officeDocument/2006/relationships/hyperlink" Target="https://images.pexels.com/photos/556558/pexels-photo-556558.jpeg?cs=srgb&amp;dl=asian-food-biryani-biryani-plate-556558.jpg&amp;fm=jpg" TargetMode="External"/><Relationship Id="rId63" Type="http://schemas.openxmlformats.org/officeDocument/2006/relationships/hyperlink" Target="https://upload.wikimedia.org/wikipedia/commons/thumb/1/19/H%C3%A1karl.JPG/640px-H%C3%A1karl.JPG" TargetMode="External"/><Relationship Id="rId66" Type="http://schemas.openxmlformats.org/officeDocument/2006/relationships/hyperlink" Target="https://www.saicaterers.in/wp-content/uploads/2017/09/plain-dosa.jpg" TargetMode="External"/><Relationship Id="rId65" Type="http://schemas.openxmlformats.org/officeDocument/2006/relationships/hyperlink" Target="https://c1.staticflickr.com/5/4094/4878835899_4a147c134e_b.jpg" TargetMode="External"/><Relationship Id="rId68" Type="http://schemas.openxmlformats.org/officeDocument/2006/relationships/hyperlink" Target="https://upload.wikimedia.org/wikipedia/commons/thumb/e/ef/Tumpeng_Kompas_1.jpg/440px-Tumpeng_Kompas_1.jpg" TargetMode="External"/><Relationship Id="rId67" Type="http://schemas.openxmlformats.org/officeDocument/2006/relationships/hyperlink" Target="https://upload.wikimedia.org/wikipedia/commons/0/07/Nasi_Goreng_in_Bali.jpg" TargetMode="External"/><Relationship Id="rId60" Type="http://schemas.openxmlformats.org/officeDocument/2006/relationships/hyperlink" Target="https://i.pinimg.com/originals/18/de/dc/18dedc61a7991fe89fa13fa5e7c0f947.jpg" TargetMode="External"/><Relationship Id="rId69" Type="http://schemas.openxmlformats.org/officeDocument/2006/relationships/hyperlink" Target="https://commons.wikimedia.org/wiki/File:Chelo_Kabab_Soltani_Berlin_Kourosh.jpg" TargetMode="External"/><Relationship Id="rId51" Type="http://schemas.openxmlformats.org/officeDocument/2006/relationships/hyperlink" Target="https://encrypted-tbn0.gstatic.com/images?q=tbn:ANd9GcTipDgun0lPEx3dYCL4LxZ___YDpVTK7NiWAIPN4QyKdzxigelI" TargetMode="External"/><Relationship Id="rId50" Type="http://schemas.openxmlformats.org/officeDocument/2006/relationships/hyperlink" Target="https://palaudiveadventures.com/wp-content/uploads/2015/12/13.jpg" TargetMode="External"/><Relationship Id="rId53" Type="http://schemas.openxmlformats.org/officeDocument/2006/relationships/hyperlink" Target="https://upload.wikimedia.org/wikipedia/commons/thumb/0/09/Crepes_dsc07085.jpg/500px-Crepes_dsc07085.jpg" TargetMode="External"/><Relationship Id="rId52" Type="http://schemas.openxmlformats.org/officeDocument/2006/relationships/hyperlink" Target="https://image.afcdn.com/recipe/20141014/47748_w1024h768c1cx800cy800.jpg" TargetMode="External"/><Relationship Id="rId55" Type="http://schemas.openxmlformats.org/officeDocument/2006/relationships/hyperlink" Target="https://upload.wikimedia.org/wikipedia/commons/8/83/Sauerbraten_with_potato_dumplings.jpg" TargetMode="External"/><Relationship Id="rId54" Type="http://schemas.openxmlformats.org/officeDocument/2006/relationships/hyperlink" Target="https://upload.wikimedia.org/wikipedia/commons/4/4f/Adjarian_Khachapuri_%284%29.jpg" TargetMode="External"/><Relationship Id="rId57" Type="http://schemas.openxmlformats.org/officeDocument/2006/relationships/hyperlink" Target="https://www.publicdomainpictures.net/pictures/50000/velka/grekisk-moussaka.jpg" TargetMode="External"/><Relationship Id="rId56" Type="http://schemas.openxmlformats.org/officeDocument/2006/relationships/hyperlink" Target="https://www.aroundtheworldl.com/2010/02/09/what-the-heck-is-fufu/" TargetMode="External"/><Relationship Id="rId59" Type="http://schemas.openxmlformats.org/officeDocument/2006/relationships/hyperlink" Target="https://s3-media3.fl.yelpcdn.com/bphoto/F5HZaqyGAosYCjh0aM22HA/o.jpg" TargetMode="External"/><Relationship Id="rId58" Type="http://schemas.openxmlformats.org/officeDocument/2006/relationships/hyperlink" Target="https://upload.wikimedia.org/wikipedia/commons/thumb/0/01/Pepperpot_%2816135006279%29.jpg/640px-Pepperpot_%2816135006279%29.jpg" TargetMode="External"/><Relationship Id="rId153" Type="http://schemas.openxmlformats.org/officeDocument/2006/relationships/table" Target="../tables/table2.xml"/><Relationship Id="rId15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1" Type="http://schemas.openxmlformats.org/officeDocument/2006/relationships/hyperlink" Target="https://drive.google.com/file/d/1eUbovtH2a9-V_Ome9s78lwCZxB9u7_-8/view?usp=sharing" TargetMode="External"/><Relationship Id="rId30" Type="http://schemas.openxmlformats.org/officeDocument/2006/relationships/hyperlink" Target="http://4.bp.blogspot.com/-gZf9dGyA520/UlO6KDttTPI/AAAAAAAAH4E/RSxbofNqNNo/s1600/Setup.jpeg" TargetMode="External"/><Relationship Id="rId33" Type="http://schemas.openxmlformats.org/officeDocument/2006/relationships/drawing" Target="../drawings/drawing3.xml"/><Relationship Id="rId32" Type="http://schemas.openxmlformats.org/officeDocument/2006/relationships/hyperlink" Target="https://vignette.wikia.nocookie.net/disney/images/c/ce/Princess-and-the-frog-disneyscreencaps.com-815.jpg/revision/latest?cb=20160609024623" TargetMode="External"/><Relationship Id="rId35" Type="http://schemas.openxmlformats.org/officeDocument/2006/relationships/table" Target="../tables/table3.xml"/><Relationship Id="rId20" Type="http://schemas.openxmlformats.org/officeDocument/2006/relationships/hyperlink" Target="https://i.ytimg.com/vi/FIyHh9pO464/maxresdefault.jpg" TargetMode="External"/><Relationship Id="rId22" Type="http://schemas.openxmlformats.org/officeDocument/2006/relationships/hyperlink" Target="http://thisdistractedglobe.com/wp-content/uploads/2008/01/eat-drink-man-woman-1994-sihung-lung-pic-2.jpg" TargetMode="External"/><Relationship Id="rId21" Type="http://schemas.openxmlformats.org/officeDocument/2006/relationships/hyperlink" Target="http://4.bp.blogspot.com/-PH_t7W9AGaM/TyL6cjnrFFI/AAAAAAAAAII/qYSNllmifHY/s1600/040_nacho_punishment.jpg" TargetMode="External"/><Relationship Id="rId24" Type="http://schemas.openxmlformats.org/officeDocument/2006/relationships/hyperlink" Target="https://pixar-planet.fr/wp-content/uploads/2010/04/chef-sushi-personnage-monstres-cie-01.jpg" TargetMode="External"/><Relationship Id="rId23" Type="http://schemas.openxmlformats.org/officeDocument/2006/relationships/hyperlink" Target="https://lh4.googleusercontent.com/-yngYl0YDVvI/TXHC7FR-lnI/AAAAAAAAAtM/WIBMUE2aElE/s1600/nacholibrews009jl8.png" TargetMode="External"/><Relationship Id="rId26" Type="http://schemas.openxmlformats.org/officeDocument/2006/relationships/hyperlink" Target="http://1.bp.blogspot.com/-o-aesluL7e4/U0c63-DFPAI/AAAAAAAAAZY/dKa8J0qKvSA/s1600/ENG3.jpg" TargetMode="External"/><Relationship Id="rId25" Type="http://schemas.openxmlformats.org/officeDocument/2006/relationships/hyperlink" Target="https://www.clipartmax.com/png/middle/27-272425_baker-smurf-mcdonalds-smurfs-baker-smurf-nip-2013-toy-14.png" TargetMode="External"/><Relationship Id="rId28" Type="http://schemas.openxmlformats.org/officeDocument/2006/relationships/hyperlink" Target="http://2.bp.blogspot.com/-eWNOSzS8JEM/U3P4oxKGr7I/AAAAAAAAEHg/DRpupP-9YCg/s1600/Stove.jpg" TargetMode="External"/><Relationship Id="rId27" Type="http://schemas.openxmlformats.org/officeDocument/2006/relationships/hyperlink" Target="https://media1.tenor.com/images/79a4cf769d38b9de6b06215a723d9acf/tenor.gif?itemid=9320475" TargetMode="External"/><Relationship Id="rId29" Type="http://schemas.openxmlformats.org/officeDocument/2006/relationships/hyperlink" Target="https://vignette.wikia.nocookie.net/muppet/images/4/41/Swedish-chef.jpg/revision/latest?cb=20111104173207" TargetMode="External"/><Relationship Id="rId11" Type="http://schemas.openxmlformats.org/officeDocument/2006/relationships/hyperlink" Target="https://www.hbo.com/the-sopranos/cast-and-crew/artie-bucco" TargetMode="External"/><Relationship Id="rId10" Type="http://schemas.openxmlformats.org/officeDocument/2006/relationships/hyperlink" Target="https://encrypted-tbn0.gstatic.com/images?q=tbn:ANd9GcRI-ZYZm4h8F1C67Upid_ELow844MdB-s7P0hV-6PtzBytmmN9l" TargetMode="External"/><Relationship Id="rId13" Type="http://schemas.openxmlformats.org/officeDocument/2006/relationships/hyperlink" Target="http://www.altec.com.hk/divi/project/ratatouille/" TargetMode="External"/><Relationship Id="rId12" Type="http://schemas.openxmlformats.org/officeDocument/2006/relationships/hyperlink" Target="https://vignette.wikia.nocookie.net/villains/images/5/57/Mrs._Lovett.jpg/revision/latest?cb=20110924135147" TargetMode="External"/><Relationship Id="rId15" Type="http://schemas.openxmlformats.org/officeDocument/2006/relationships/hyperlink" Target="https://s3.amazonaws.com/secretsaucefiles/photos/images/000/175/712/large/IMG-20170814-WA0039.jpg?1502717963" TargetMode="External"/><Relationship Id="rId14" Type="http://schemas.openxmlformats.org/officeDocument/2006/relationships/hyperlink" Target="https://www.diseara.ro/images/filme/galerie/13817_7_1.jpg" TargetMode="External"/><Relationship Id="rId17" Type="http://schemas.openxmlformats.org/officeDocument/2006/relationships/hyperlink" Target="https://vignette.wikia.nocookie.net/muppet/images/4/41/Swedish-chef.jpg/revision/latest?cb=20111104173207" TargetMode="External"/><Relationship Id="rId16" Type="http://schemas.openxmlformats.org/officeDocument/2006/relationships/hyperlink" Target="https://www.alamy.com/stock-photo-alan-howard-richard-bohringer-helen-mirren-michael-gambon-the-cook-31030074.html" TargetMode="External"/><Relationship Id="rId19" Type="http://schemas.openxmlformats.org/officeDocument/2006/relationships/hyperlink" Target="https://media2.fdncms.com/sacurrent/imager/u/original/2500798/screen_shot_2016-01-22_at_5.01.00_pm.png" TargetMode="External"/><Relationship Id="rId18" Type="http://schemas.openxmlformats.org/officeDocument/2006/relationships/hyperlink" Target="http://www.jonathanrosenbaum.net/wp-content/uploads/1989/03/babette1.jpg" TargetMode="External"/><Relationship Id="rId1" Type="http://schemas.openxmlformats.org/officeDocument/2006/relationships/hyperlink" Target="http://www.gstatic.com/tv/thumb/persons/319794/319794_v9_bb.jpg" TargetMode="External"/><Relationship Id="rId2" Type="http://schemas.openxmlformats.org/officeDocument/2006/relationships/hyperlink" Target="http://www.gstatic.com/tv/thumb/persons/190098/190098_v9_ba.jpg" TargetMode="External"/><Relationship Id="rId3" Type="http://schemas.openxmlformats.org/officeDocument/2006/relationships/hyperlink" Target="https://gazettereview.com/wp-content/uploads/2017/05/wolfgang-puck.jpg" TargetMode="External"/><Relationship Id="rId4" Type="http://schemas.openxmlformats.org/officeDocument/2006/relationships/hyperlink" Target="https://i.dailymail.co.uk/i/pix/2008/07/30/article-0-01F9616E00000578-694_468x587.jpg" TargetMode="External"/><Relationship Id="rId9" Type="http://schemas.openxmlformats.org/officeDocument/2006/relationships/hyperlink" Target="https://img.thedailybeast.com/image/upload/c_crop,d_placeholder_euli9k,h_1440,w_2560,x_0,y_0/dpr_2.0/c_limit,w_740/fl_lossy,q_auto/v1528588164/180610-rothbaum-anthony-bourdain-suicide-hero_zrmhrg" TargetMode="External"/><Relationship Id="rId5" Type="http://schemas.openxmlformats.org/officeDocument/2006/relationships/hyperlink" Target="http://www.hoteliermiddleeast.com/pictures/gallery/People/sanjeev-kapoor-edited.jpg" TargetMode="External"/><Relationship Id="rId6" Type="http://schemas.openxmlformats.org/officeDocument/2006/relationships/hyperlink" Target="http://www.trbimg.com/img-574e28e5/turbine/mc-lehigh-valley-food-wine-festival-20160531" TargetMode="External"/><Relationship Id="rId7" Type="http://schemas.openxmlformats.org/officeDocument/2006/relationships/hyperlink" Target="http://s3.amazonaws.com/trr.images.cdn/wp-content/uploads/2013/11/trotter.jpg" TargetMode="External"/><Relationship Id="rId8" Type="http://schemas.openxmlformats.org/officeDocument/2006/relationships/hyperlink" Target="http://finedininglovers.cdn.crosscast-system.com/BlogPost/xl_16665_Paul-Bocuse-TP.jp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www.wikiwand.com/en/Aguardiente" TargetMode="External"/><Relationship Id="rId22" Type="http://schemas.openxmlformats.org/officeDocument/2006/relationships/drawing" Target="../drawings/drawing6.xml"/><Relationship Id="rId21" Type="http://schemas.openxmlformats.org/officeDocument/2006/relationships/hyperlink" Target="https://www.wikiwand.com/en/Rakia" TargetMode="External"/><Relationship Id="rId24" Type="http://schemas.openxmlformats.org/officeDocument/2006/relationships/table" Target="../tables/table4.xml"/><Relationship Id="rId11" Type="http://schemas.openxmlformats.org/officeDocument/2006/relationships/hyperlink" Target="https://www.wikiwand.com/en/Singani" TargetMode="External"/><Relationship Id="rId10" Type="http://schemas.openxmlformats.org/officeDocument/2006/relationships/hyperlink" Target="https://www.wikiwand.com/en/Rum" TargetMode="External"/><Relationship Id="rId13" Type="http://schemas.openxmlformats.org/officeDocument/2006/relationships/hyperlink" Target="https://www.wikiwand.com/en/Cacha%C3%A7a" TargetMode="External"/><Relationship Id="rId12" Type="http://schemas.openxmlformats.org/officeDocument/2006/relationships/hyperlink" Target="https://www.wikiwand.com/en/Rakia" TargetMode="External"/><Relationship Id="rId15" Type="http://schemas.openxmlformats.org/officeDocument/2006/relationships/hyperlink" Target="https://www.wikiwand.com/en/Sombai" TargetMode="External"/><Relationship Id="rId14" Type="http://schemas.openxmlformats.org/officeDocument/2006/relationships/hyperlink" Target="https://www.wikiwand.com/en/Rakia" TargetMode="External"/><Relationship Id="rId17" Type="http://schemas.openxmlformats.org/officeDocument/2006/relationships/hyperlink" Target="https://www.wikiwand.com/en/Pisco" TargetMode="External"/><Relationship Id="rId16" Type="http://schemas.openxmlformats.org/officeDocument/2006/relationships/hyperlink" Target="https://www.wikiwand.com/en/Canadian_whisky" TargetMode="External"/><Relationship Id="rId19" Type="http://schemas.openxmlformats.org/officeDocument/2006/relationships/hyperlink" Target="https://www.wikiwand.com/en/Aguardiente" TargetMode="External"/><Relationship Id="rId18" Type="http://schemas.openxmlformats.org/officeDocument/2006/relationships/hyperlink" Target="https://www.wikiwand.com/en/Baijiu" TargetMode="External"/><Relationship Id="rId1" Type="http://schemas.openxmlformats.org/officeDocument/2006/relationships/hyperlink" Target="https://www.wikiwand.com/en/Rakia" TargetMode="External"/><Relationship Id="rId2" Type="http://schemas.openxmlformats.org/officeDocument/2006/relationships/hyperlink" Target="https://www.wikiwand.com/en/Fernet" TargetMode="External"/><Relationship Id="rId3" Type="http://schemas.openxmlformats.org/officeDocument/2006/relationships/hyperlink" Target="https://www.wikiwand.com/en/Oghi_(beverage)" TargetMode="External"/><Relationship Id="rId4" Type="http://schemas.openxmlformats.org/officeDocument/2006/relationships/hyperlink" Target="https://www.wikiwand.com/en/Schnapps" TargetMode="External"/><Relationship Id="rId9" Type="http://schemas.openxmlformats.org/officeDocument/2006/relationships/hyperlink" Target="https://www.wikiwand.com/en/Rum" TargetMode="External"/><Relationship Id="rId5" Type="http://schemas.openxmlformats.org/officeDocument/2006/relationships/hyperlink" Target="https://www.wikiwand.com/en/Carew_%26_Co_(Bangladesh)_Ltd" TargetMode="External"/><Relationship Id="rId6" Type="http://schemas.openxmlformats.org/officeDocument/2006/relationships/hyperlink" Target="https://www.wikiwand.com/en/Rum" TargetMode="External"/><Relationship Id="rId7" Type="http://schemas.openxmlformats.org/officeDocument/2006/relationships/hyperlink" Target="https://www.wikiwand.com/en/Krambambula_(drink)" TargetMode="External"/><Relationship Id="rId8" Type="http://schemas.openxmlformats.org/officeDocument/2006/relationships/hyperlink" Target="https://www.wikiwand.com/en/Jenever"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29"/>
    <col customWidth="1" min="2" max="2" width="25.0"/>
    <col customWidth="1" min="3" max="3" width="37.43"/>
    <col customWidth="1" min="4" max="4" width="28.86"/>
    <col customWidth="1" min="5" max="5" width="35.86"/>
    <col customWidth="1" hidden="1" min="6" max="6" width="23.43"/>
  </cols>
  <sheetData>
    <row r="1">
      <c r="A1" s="1" t="s">
        <v>0</v>
      </c>
      <c r="B1" s="1" t="s">
        <v>1</v>
      </c>
      <c r="C1" s="1" t="s">
        <v>2</v>
      </c>
      <c r="D1" s="1" t="s">
        <v>3</v>
      </c>
      <c r="E1" s="1" t="s">
        <v>4</v>
      </c>
      <c r="F1" s="1" t="s">
        <v>5</v>
      </c>
    </row>
    <row r="2">
      <c r="A2" s="2">
        <v>1.0</v>
      </c>
      <c r="B2" s="2" t="s">
        <v>6</v>
      </c>
      <c r="C2" s="2" t="s">
        <v>7</v>
      </c>
      <c r="D2" s="3" t="s">
        <v>8</v>
      </c>
      <c r="E2" s="2" t="s">
        <v>9</v>
      </c>
      <c r="F2" s="2"/>
    </row>
    <row r="3">
      <c r="A3" s="2">
        <v>2.0</v>
      </c>
      <c r="B3" s="2" t="s">
        <v>10</v>
      </c>
      <c r="C3" s="2" t="s">
        <v>11</v>
      </c>
      <c r="D3" s="3" t="s">
        <v>12</v>
      </c>
      <c r="E3" s="2" t="s">
        <v>13</v>
      </c>
      <c r="F3" s="2"/>
    </row>
    <row r="4">
      <c r="A4" s="2">
        <v>3.0</v>
      </c>
      <c r="B4" s="2" t="s">
        <v>14</v>
      </c>
      <c r="C4" s="2" t="s">
        <v>15</v>
      </c>
      <c r="D4" s="3" t="s">
        <v>16</v>
      </c>
      <c r="E4" s="2" t="s">
        <v>17</v>
      </c>
      <c r="F4" s="2"/>
    </row>
    <row r="5">
      <c r="A5" s="2">
        <v>4.0</v>
      </c>
      <c r="B5" s="2" t="s">
        <v>18</v>
      </c>
      <c r="C5" s="2" t="s">
        <v>19</v>
      </c>
      <c r="D5" s="3" t="s">
        <v>20</v>
      </c>
      <c r="E5" s="2" t="s">
        <v>21</v>
      </c>
      <c r="F5" s="2"/>
    </row>
    <row r="6">
      <c r="A6" s="2">
        <v>5.0</v>
      </c>
      <c r="B6" s="2" t="s">
        <v>22</v>
      </c>
      <c r="C6" s="2" t="s">
        <v>23</v>
      </c>
      <c r="D6" s="3" t="s">
        <v>24</v>
      </c>
      <c r="E6" s="2" t="s">
        <v>27</v>
      </c>
      <c r="F6" s="2"/>
    </row>
    <row r="7">
      <c r="A7" s="2">
        <v>6.0</v>
      </c>
      <c r="B7" s="2" t="s">
        <v>30</v>
      </c>
      <c r="C7" s="2" t="s">
        <v>31</v>
      </c>
      <c r="D7" s="5"/>
      <c r="E7" s="2" t="s">
        <v>44</v>
      </c>
      <c r="F7" s="5"/>
    </row>
    <row r="8">
      <c r="A8" s="2">
        <v>7.0</v>
      </c>
      <c r="B8" s="2" t="s">
        <v>57</v>
      </c>
      <c r="C8" s="2" t="s">
        <v>59</v>
      </c>
      <c r="D8" s="5"/>
      <c r="E8" s="2" t="s">
        <v>61</v>
      </c>
      <c r="F8" s="5"/>
    </row>
    <row r="9">
      <c r="A9" s="2">
        <v>8.0</v>
      </c>
      <c r="B9" s="2" t="s">
        <v>68</v>
      </c>
      <c r="C9" s="2" t="s">
        <v>69</v>
      </c>
      <c r="D9" s="3" t="s">
        <v>71</v>
      </c>
      <c r="E9" s="2" t="s">
        <v>75</v>
      </c>
      <c r="F9" s="2"/>
    </row>
    <row r="10">
      <c r="A10" s="2">
        <v>9.0</v>
      </c>
      <c r="B10" s="2" t="s">
        <v>78</v>
      </c>
      <c r="C10" s="2" t="s">
        <v>79</v>
      </c>
      <c r="D10" s="5"/>
      <c r="E10" s="2" t="s">
        <v>80</v>
      </c>
      <c r="F10" s="5"/>
    </row>
    <row r="11">
      <c r="A11" s="2">
        <v>10.0</v>
      </c>
      <c r="B11" s="2" t="s">
        <v>86</v>
      </c>
      <c r="C11" s="2" t="s">
        <v>87</v>
      </c>
      <c r="D11" s="3" t="s">
        <v>88</v>
      </c>
      <c r="E11" s="2" t="s">
        <v>92</v>
      </c>
      <c r="F11" s="2"/>
    </row>
    <row r="12">
      <c r="A12" s="2">
        <v>11.0</v>
      </c>
      <c r="B12" s="2" t="s">
        <v>94</v>
      </c>
      <c r="C12" s="2" t="s">
        <v>96</v>
      </c>
      <c r="D12" s="3" t="s">
        <v>98</v>
      </c>
      <c r="E12" s="2" t="s">
        <v>99</v>
      </c>
      <c r="F12" s="2"/>
    </row>
    <row r="13">
      <c r="A13" s="2">
        <v>12.0</v>
      </c>
      <c r="B13" s="2" t="s">
        <v>103</v>
      </c>
      <c r="C13" s="2" t="s">
        <v>104</v>
      </c>
      <c r="D13" s="5"/>
      <c r="E13" s="2" t="s">
        <v>105</v>
      </c>
      <c r="F13" s="5"/>
    </row>
    <row r="14">
      <c r="A14" s="2">
        <v>13.0</v>
      </c>
      <c r="B14" s="2" t="s">
        <v>108</v>
      </c>
      <c r="C14" s="2" t="s">
        <v>109</v>
      </c>
      <c r="D14" s="3" t="s">
        <v>111</v>
      </c>
      <c r="E14" s="2" t="s">
        <v>112</v>
      </c>
      <c r="F14" s="5"/>
    </row>
    <row r="15">
      <c r="A15" s="2">
        <v>14.0</v>
      </c>
      <c r="B15" s="2" t="s">
        <v>116</v>
      </c>
      <c r="C15" s="2" t="s">
        <v>117</v>
      </c>
      <c r="D15" s="3" t="s">
        <v>118</v>
      </c>
      <c r="E15" s="2" t="s">
        <v>120</v>
      </c>
      <c r="F15" s="2"/>
    </row>
    <row r="16">
      <c r="A16" s="2">
        <v>15.0</v>
      </c>
      <c r="B16" s="2" t="s">
        <v>123</v>
      </c>
      <c r="C16" s="2" t="s">
        <v>124</v>
      </c>
      <c r="D16" s="3" t="s">
        <v>127</v>
      </c>
      <c r="E16" s="2" t="s">
        <v>129</v>
      </c>
      <c r="F16" s="5"/>
    </row>
    <row r="17">
      <c r="A17" s="2">
        <v>16.0</v>
      </c>
      <c r="B17" s="2" t="s">
        <v>133</v>
      </c>
      <c r="C17" s="2" t="s">
        <v>134</v>
      </c>
      <c r="D17" s="5"/>
      <c r="E17" s="2" t="s">
        <v>135</v>
      </c>
      <c r="F17" s="5"/>
    </row>
    <row r="18">
      <c r="A18" s="2">
        <v>17.0</v>
      </c>
      <c r="B18" s="2" t="s">
        <v>136</v>
      </c>
      <c r="C18" s="2" t="s">
        <v>137</v>
      </c>
      <c r="D18" s="5"/>
      <c r="E18" s="2" t="s">
        <v>138</v>
      </c>
      <c r="F18" s="5"/>
    </row>
    <row r="19">
      <c r="A19" s="2">
        <v>18.0</v>
      </c>
      <c r="B19" s="2" t="s">
        <v>139</v>
      </c>
      <c r="C19" s="2" t="s">
        <v>141</v>
      </c>
      <c r="D19" s="5"/>
      <c r="E19" s="2" t="s">
        <v>144</v>
      </c>
      <c r="F19" s="5"/>
    </row>
    <row r="20">
      <c r="A20" s="2">
        <v>19.0</v>
      </c>
      <c r="B20" s="17" t="s">
        <v>148</v>
      </c>
      <c r="C20" s="2" t="s">
        <v>149</v>
      </c>
      <c r="D20" s="3" t="s">
        <v>150</v>
      </c>
      <c r="E20" s="2" t="s">
        <v>151</v>
      </c>
      <c r="F20" s="5"/>
    </row>
    <row r="21">
      <c r="A21" s="2">
        <v>20.0</v>
      </c>
      <c r="B21" s="2" t="s">
        <v>156</v>
      </c>
      <c r="C21" s="2" t="s">
        <v>158</v>
      </c>
      <c r="D21" s="5"/>
      <c r="E21" s="2" t="s">
        <v>160</v>
      </c>
      <c r="F21" s="5"/>
    </row>
    <row r="22">
      <c r="A22" s="2">
        <v>21.0</v>
      </c>
      <c r="B22" s="2" t="s">
        <v>164</v>
      </c>
      <c r="C22" s="2" t="s">
        <v>165</v>
      </c>
      <c r="D22" s="3" t="s">
        <v>167</v>
      </c>
      <c r="E22" s="2" t="s">
        <v>168</v>
      </c>
      <c r="F22" s="5"/>
    </row>
    <row r="23">
      <c r="A23" s="2">
        <v>22.0</v>
      </c>
      <c r="B23" s="2" t="s">
        <v>172</v>
      </c>
      <c r="C23" s="2" t="s">
        <v>173</v>
      </c>
      <c r="D23" s="3" t="s">
        <v>175</v>
      </c>
      <c r="E23" s="2" t="s">
        <v>178</v>
      </c>
      <c r="F23" s="5"/>
    </row>
    <row r="24">
      <c r="A24" s="2">
        <v>23.0</v>
      </c>
      <c r="B24" s="2" t="s">
        <v>172</v>
      </c>
      <c r="C24" s="2" t="s">
        <v>183</v>
      </c>
      <c r="D24" s="3" t="s">
        <v>184</v>
      </c>
      <c r="E24" s="2" t="s">
        <v>187</v>
      </c>
      <c r="F24" s="5"/>
    </row>
    <row r="25">
      <c r="A25" s="2">
        <v>24.0</v>
      </c>
      <c r="B25" s="2" t="s">
        <v>192</v>
      </c>
      <c r="C25" s="2" t="s">
        <v>193</v>
      </c>
      <c r="D25" s="5"/>
      <c r="E25" s="2" t="s">
        <v>194</v>
      </c>
      <c r="F25" s="5"/>
    </row>
    <row r="26">
      <c r="A26" s="2">
        <v>25.0</v>
      </c>
      <c r="B26" s="2" t="s">
        <v>197</v>
      </c>
      <c r="C26" s="2" t="s">
        <v>198</v>
      </c>
      <c r="D26" s="5"/>
      <c r="E26" s="2" t="s">
        <v>200</v>
      </c>
      <c r="F26" s="5"/>
    </row>
    <row r="27">
      <c r="A27" s="2">
        <v>26.0</v>
      </c>
      <c r="B27" s="2" t="s">
        <v>204</v>
      </c>
      <c r="C27" s="2" t="s">
        <v>205</v>
      </c>
      <c r="D27" s="3" t="s">
        <v>206</v>
      </c>
      <c r="E27" s="2" t="s">
        <v>210</v>
      </c>
      <c r="F27" s="2"/>
    </row>
    <row r="28">
      <c r="A28" s="2">
        <v>27.0</v>
      </c>
      <c r="B28" s="2" t="s">
        <v>213</v>
      </c>
      <c r="C28" s="2" t="s">
        <v>214</v>
      </c>
      <c r="D28" s="3" t="s">
        <v>216</v>
      </c>
      <c r="E28" s="2" t="s">
        <v>219</v>
      </c>
      <c r="F28" s="5"/>
    </row>
    <row r="29">
      <c r="A29" s="2">
        <v>28.0</v>
      </c>
      <c r="B29" s="2" t="s">
        <v>224</v>
      </c>
      <c r="C29" s="2" t="s">
        <v>225</v>
      </c>
      <c r="D29" s="3" t="s">
        <v>226</v>
      </c>
      <c r="E29" s="2" t="s">
        <v>227</v>
      </c>
      <c r="F29" s="5"/>
    </row>
    <row r="30">
      <c r="A30" s="2">
        <v>29.0</v>
      </c>
      <c r="B30" s="2" t="s">
        <v>229</v>
      </c>
      <c r="C30" s="2" t="s">
        <v>230</v>
      </c>
      <c r="D30" s="5"/>
      <c r="E30" s="2" t="s">
        <v>231</v>
      </c>
      <c r="F30" s="5"/>
    </row>
    <row r="31">
      <c r="A31" s="2">
        <v>30.0</v>
      </c>
      <c r="B31" s="2" t="s">
        <v>234</v>
      </c>
      <c r="C31" s="2" t="s">
        <v>235</v>
      </c>
      <c r="D31" s="3" t="s">
        <v>237</v>
      </c>
      <c r="E31" s="2" t="s">
        <v>238</v>
      </c>
      <c r="F31" s="5"/>
    </row>
    <row r="32">
      <c r="A32" s="2">
        <v>31.0</v>
      </c>
      <c r="B32" s="2" t="s">
        <v>242</v>
      </c>
      <c r="C32" s="2" t="s">
        <v>243</v>
      </c>
      <c r="D32" s="5"/>
      <c r="E32" s="2" t="s">
        <v>244</v>
      </c>
      <c r="F32" s="5"/>
    </row>
    <row r="33">
      <c r="A33" s="2">
        <v>32.0</v>
      </c>
      <c r="B33" s="2" t="s">
        <v>250</v>
      </c>
      <c r="C33" s="2" t="s">
        <v>252</v>
      </c>
      <c r="D33" s="3" t="s">
        <v>253</v>
      </c>
      <c r="E33" s="2" t="s">
        <v>255</v>
      </c>
      <c r="F33" s="5"/>
    </row>
    <row r="34">
      <c r="A34" s="2">
        <v>33.0</v>
      </c>
      <c r="B34" s="2" t="s">
        <v>250</v>
      </c>
      <c r="C34" s="2" t="s">
        <v>258</v>
      </c>
      <c r="D34" s="3" t="s">
        <v>259</v>
      </c>
      <c r="E34" s="2" t="s">
        <v>261</v>
      </c>
      <c r="F34" s="5"/>
    </row>
    <row r="35">
      <c r="A35" s="2">
        <v>34.0</v>
      </c>
      <c r="B35" s="2" t="s">
        <v>264</v>
      </c>
      <c r="C35" s="2" t="s">
        <v>265</v>
      </c>
      <c r="D35" s="3" t="s">
        <v>266</v>
      </c>
      <c r="E35" s="2" t="s">
        <v>268</v>
      </c>
      <c r="F35" s="5"/>
    </row>
    <row r="36">
      <c r="A36" s="2">
        <v>35.0</v>
      </c>
      <c r="B36" s="2" t="s">
        <v>269</v>
      </c>
      <c r="C36" s="2" t="s">
        <v>270</v>
      </c>
      <c r="D36" s="5"/>
      <c r="E36" s="2" t="s">
        <v>271</v>
      </c>
      <c r="F36" s="5"/>
    </row>
    <row r="37">
      <c r="A37" s="2">
        <v>36.0</v>
      </c>
      <c r="B37" s="2" t="s">
        <v>272</v>
      </c>
      <c r="C37" s="2" t="s">
        <v>273</v>
      </c>
      <c r="D37" s="3" t="s">
        <v>274</v>
      </c>
      <c r="E37" s="2" t="s">
        <v>275</v>
      </c>
      <c r="F37" s="5"/>
    </row>
    <row r="38">
      <c r="A38" s="2">
        <v>37.0</v>
      </c>
      <c r="B38" s="2" t="s">
        <v>282</v>
      </c>
      <c r="C38" s="2" t="s">
        <v>283</v>
      </c>
      <c r="D38" s="3" t="s">
        <v>284</v>
      </c>
      <c r="E38" s="2" t="s">
        <v>288</v>
      </c>
      <c r="F38" s="5"/>
    </row>
    <row r="39">
      <c r="A39" s="2">
        <v>38.0</v>
      </c>
      <c r="B39" s="2" t="s">
        <v>291</v>
      </c>
      <c r="C39" s="2" t="s">
        <v>293</v>
      </c>
      <c r="D39" s="3" t="s">
        <v>294</v>
      </c>
      <c r="E39" s="2" t="s">
        <v>296</v>
      </c>
      <c r="F39" s="5"/>
    </row>
    <row r="40">
      <c r="A40" s="2">
        <v>39.0</v>
      </c>
      <c r="B40" s="2" t="s">
        <v>297</v>
      </c>
      <c r="C40" s="2" t="s">
        <v>298</v>
      </c>
      <c r="D40" s="3" t="s">
        <v>299</v>
      </c>
      <c r="E40" s="2" t="s">
        <v>300</v>
      </c>
      <c r="F40" s="5"/>
    </row>
    <row r="41">
      <c r="A41" s="2">
        <v>40.0</v>
      </c>
      <c r="B41" s="2" t="s">
        <v>301</v>
      </c>
      <c r="C41" s="2" t="s">
        <v>302</v>
      </c>
      <c r="D41" s="3" t="s">
        <v>303</v>
      </c>
      <c r="E41" s="2" t="s">
        <v>305</v>
      </c>
      <c r="F41" s="5"/>
    </row>
    <row r="42">
      <c r="A42" s="2">
        <v>41.0</v>
      </c>
      <c r="B42" s="2" t="s">
        <v>306</v>
      </c>
      <c r="C42" s="2" t="s">
        <v>307</v>
      </c>
      <c r="D42" s="5"/>
      <c r="E42" s="2" t="s">
        <v>308</v>
      </c>
      <c r="F42" s="5"/>
    </row>
    <row r="43">
      <c r="A43" s="2">
        <v>42.0</v>
      </c>
      <c r="B43" s="2" t="s">
        <v>309</v>
      </c>
      <c r="C43" s="2" t="s">
        <v>310</v>
      </c>
      <c r="D43" s="5"/>
      <c r="E43" s="2" t="s">
        <v>311</v>
      </c>
      <c r="F43" s="5"/>
    </row>
    <row r="44">
      <c r="A44" s="2">
        <v>43.0</v>
      </c>
      <c r="B44" s="2" t="s">
        <v>312</v>
      </c>
      <c r="C44" s="2" t="s">
        <v>313</v>
      </c>
      <c r="D44" s="3" t="s">
        <v>314</v>
      </c>
      <c r="E44" s="2" t="s">
        <v>315</v>
      </c>
      <c r="F44" s="5"/>
    </row>
    <row r="45">
      <c r="A45" s="2">
        <v>44.0</v>
      </c>
      <c r="B45" s="2" t="s">
        <v>317</v>
      </c>
      <c r="C45" s="2" t="s">
        <v>318</v>
      </c>
      <c r="D45" s="3" t="s">
        <v>319</v>
      </c>
      <c r="E45" s="2" t="s">
        <v>320</v>
      </c>
      <c r="F45" s="5"/>
    </row>
    <row r="46">
      <c r="A46" s="2">
        <v>45.0</v>
      </c>
      <c r="B46" s="2" t="s">
        <v>321</v>
      </c>
      <c r="C46" s="2" t="s">
        <v>322</v>
      </c>
      <c r="D46" s="3" t="s">
        <v>323</v>
      </c>
      <c r="E46" s="2" t="s">
        <v>324</v>
      </c>
      <c r="F46" s="5"/>
    </row>
    <row r="47">
      <c r="A47" s="2">
        <v>46.0</v>
      </c>
      <c r="B47" s="2" t="s">
        <v>325</v>
      </c>
      <c r="C47" s="2" t="s">
        <v>326</v>
      </c>
      <c r="D47" s="3" t="s">
        <v>327</v>
      </c>
      <c r="E47" s="2" t="s">
        <v>328</v>
      </c>
      <c r="F47" s="30"/>
    </row>
    <row r="48">
      <c r="A48" s="2">
        <v>47.0</v>
      </c>
      <c r="B48" s="2" t="s">
        <v>330</v>
      </c>
      <c r="C48" s="2" t="s">
        <v>331</v>
      </c>
      <c r="D48" s="3" t="s">
        <v>332</v>
      </c>
      <c r="E48" s="2" t="s">
        <v>333</v>
      </c>
      <c r="F48" s="5"/>
    </row>
    <row r="49">
      <c r="A49" s="2">
        <v>48.0</v>
      </c>
      <c r="B49" s="2" t="s">
        <v>330</v>
      </c>
      <c r="C49" s="2" t="s">
        <v>334</v>
      </c>
      <c r="D49" s="3" t="s">
        <v>335</v>
      </c>
      <c r="E49" s="2" t="s">
        <v>336</v>
      </c>
      <c r="F49" s="5"/>
    </row>
    <row r="50">
      <c r="A50" s="2">
        <v>49.0</v>
      </c>
      <c r="B50" s="2" t="s">
        <v>330</v>
      </c>
      <c r="C50" s="2" t="s">
        <v>339</v>
      </c>
      <c r="D50" s="3" t="s">
        <v>340</v>
      </c>
      <c r="E50" s="2" t="s">
        <v>341</v>
      </c>
      <c r="F50" s="5"/>
    </row>
    <row r="51">
      <c r="A51" s="2">
        <v>50.0</v>
      </c>
      <c r="B51" s="2" t="s">
        <v>343</v>
      </c>
      <c r="C51" s="2" t="s">
        <v>344</v>
      </c>
      <c r="D51" s="3" t="s">
        <v>345</v>
      </c>
      <c r="E51" s="2" t="s">
        <v>351</v>
      </c>
      <c r="F51" s="5"/>
    </row>
    <row r="52">
      <c r="A52" s="2">
        <v>51.0</v>
      </c>
      <c r="B52" s="2" t="s">
        <v>352</v>
      </c>
      <c r="C52" s="2" t="s">
        <v>353</v>
      </c>
      <c r="D52" s="3" t="s">
        <v>354</v>
      </c>
      <c r="E52" s="2" t="s">
        <v>356</v>
      </c>
      <c r="F52" s="5"/>
    </row>
    <row r="53">
      <c r="A53" s="2">
        <v>52.0</v>
      </c>
      <c r="B53" s="2" t="s">
        <v>358</v>
      </c>
      <c r="C53" s="2" t="s">
        <v>359</v>
      </c>
      <c r="D53" s="3" t="s">
        <v>360</v>
      </c>
      <c r="E53" s="2" t="s">
        <v>361</v>
      </c>
      <c r="F53" s="5"/>
    </row>
    <row r="54">
      <c r="A54" s="2">
        <v>53.0</v>
      </c>
      <c r="B54" s="2" t="s">
        <v>364</v>
      </c>
      <c r="C54" s="2" t="s">
        <v>365</v>
      </c>
      <c r="D54" s="3" t="s">
        <v>366</v>
      </c>
      <c r="E54" s="2" t="s">
        <v>367</v>
      </c>
      <c r="F54" s="5"/>
    </row>
    <row r="55">
      <c r="A55" s="2">
        <v>54.0</v>
      </c>
      <c r="B55" s="2" t="s">
        <v>368</v>
      </c>
      <c r="C55" s="2" t="s">
        <v>369</v>
      </c>
      <c r="D55" s="3" t="s">
        <v>370</v>
      </c>
      <c r="E55" s="2" t="s">
        <v>371</v>
      </c>
      <c r="F55" s="5"/>
    </row>
    <row r="56">
      <c r="A56" s="2">
        <v>55.0</v>
      </c>
      <c r="B56" s="2" t="s">
        <v>368</v>
      </c>
      <c r="C56" s="2" t="s">
        <v>374</v>
      </c>
      <c r="D56" s="3" t="s">
        <v>375</v>
      </c>
      <c r="E56" s="2" t="s">
        <v>377</v>
      </c>
      <c r="F56" s="5"/>
    </row>
    <row r="57">
      <c r="A57" s="2">
        <v>56.0</v>
      </c>
      <c r="B57" s="2" t="s">
        <v>368</v>
      </c>
      <c r="C57" s="2" t="s">
        <v>379</v>
      </c>
      <c r="D57" s="3" t="s">
        <v>380</v>
      </c>
      <c r="E57" s="2" t="s">
        <v>381</v>
      </c>
      <c r="F57" s="5"/>
    </row>
    <row r="58">
      <c r="A58" s="2">
        <v>57.0</v>
      </c>
      <c r="B58" s="2" t="s">
        <v>383</v>
      </c>
      <c r="C58" s="2" t="s">
        <v>384</v>
      </c>
      <c r="D58" s="3" t="s">
        <v>387</v>
      </c>
      <c r="E58" s="2" t="s">
        <v>388</v>
      </c>
      <c r="F58" s="5"/>
    </row>
    <row r="59">
      <c r="A59" s="2">
        <v>58.0</v>
      </c>
      <c r="B59" s="2" t="s">
        <v>389</v>
      </c>
      <c r="C59" s="2" t="s">
        <v>390</v>
      </c>
      <c r="D59" s="3" t="s">
        <v>392</v>
      </c>
      <c r="E59" s="2" t="s">
        <v>393</v>
      </c>
      <c r="F59" s="5"/>
    </row>
    <row r="60">
      <c r="A60" s="2">
        <v>59.0</v>
      </c>
      <c r="B60" s="2" t="s">
        <v>389</v>
      </c>
      <c r="C60" s="2" t="s">
        <v>394</v>
      </c>
      <c r="D60" s="3" t="s">
        <v>395</v>
      </c>
      <c r="E60" s="2" t="s">
        <v>396</v>
      </c>
      <c r="F60" s="5"/>
    </row>
    <row r="61">
      <c r="A61" s="2">
        <v>60.0</v>
      </c>
      <c r="B61" s="2" t="s">
        <v>389</v>
      </c>
      <c r="C61" s="2" t="s">
        <v>398</v>
      </c>
      <c r="D61" s="3" t="s">
        <v>399</v>
      </c>
      <c r="E61" s="2" t="s">
        <v>401</v>
      </c>
      <c r="F61" s="5"/>
    </row>
    <row r="62">
      <c r="A62" s="2">
        <v>61.0</v>
      </c>
      <c r="B62" s="2" t="s">
        <v>403</v>
      </c>
      <c r="C62" s="2" t="s">
        <v>404</v>
      </c>
      <c r="D62" s="5"/>
      <c r="E62" s="2" t="s">
        <v>405</v>
      </c>
      <c r="F62" s="5"/>
    </row>
    <row r="63">
      <c r="A63" s="2">
        <v>62.0</v>
      </c>
      <c r="B63" s="2" t="s">
        <v>406</v>
      </c>
      <c r="C63" s="2" t="s">
        <v>407</v>
      </c>
      <c r="D63" s="5"/>
      <c r="E63" s="2" t="s">
        <v>408</v>
      </c>
      <c r="F63" s="5"/>
    </row>
    <row r="64">
      <c r="A64" s="2">
        <v>63.0</v>
      </c>
      <c r="B64" s="2" t="s">
        <v>410</v>
      </c>
      <c r="C64" s="2" t="s">
        <v>411</v>
      </c>
      <c r="D64" s="5"/>
      <c r="E64" s="2" t="s">
        <v>413</v>
      </c>
      <c r="F64" s="5"/>
    </row>
    <row r="65">
      <c r="A65" s="2">
        <v>64.0</v>
      </c>
      <c r="B65" s="2" t="s">
        <v>416</v>
      </c>
      <c r="C65" s="2" t="s">
        <v>418</v>
      </c>
      <c r="D65" s="5"/>
      <c r="E65" s="2" t="s">
        <v>419</v>
      </c>
      <c r="F65" s="5"/>
    </row>
    <row r="66">
      <c r="A66" s="2">
        <v>65.0</v>
      </c>
      <c r="B66" s="2" t="s">
        <v>422</v>
      </c>
      <c r="C66" s="2" t="s">
        <v>423</v>
      </c>
      <c r="D66" s="3" t="s">
        <v>424</v>
      </c>
      <c r="E66" s="2" t="s">
        <v>425</v>
      </c>
      <c r="F66" s="5"/>
    </row>
    <row r="67">
      <c r="A67" s="2">
        <v>66.0</v>
      </c>
      <c r="B67" s="2" t="s">
        <v>427</v>
      </c>
      <c r="C67" s="2" t="s">
        <v>428</v>
      </c>
      <c r="D67" s="3" t="s">
        <v>430</v>
      </c>
      <c r="E67" s="2" t="s">
        <v>432</v>
      </c>
      <c r="F67" s="5"/>
    </row>
    <row r="68">
      <c r="A68" s="2">
        <v>67.0</v>
      </c>
      <c r="B68" s="2" t="s">
        <v>433</v>
      </c>
      <c r="C68" s="2" t="s">
        <v>434</v>
      </c>
      <c r="D68" s="3" t="s">
        <v>435</v>
      </c>
      <c r="E68" s="2" t="s">
        <v>436</v>
      </c>
      <c r="F68" s="5"/>
    </row>
    <row r="69">
      <c r="A69" s="2">
        <v>68.0</v>
      </c>
      <c r="B69" s="2" t="s">
        <v>437</v>
      </c>
      <c r="C69" s="2" t="s">
        <v>439</v>
      </c>
      <c r="D69" s="5"/>
      <c r="E69" s="2" t="s">
        <v>441</v>
      </c>
      <c r="F69" s="5"/>
    </row>
    <row r="70">
      <c r="A70" s="2">
        <v>69.0</v>
      </c>
      <c r="B70" s="2" t="s">
        <v>444</v>
      </c>
      <c r="C70" s="2" t="s">
        <v>445</v>
      </c>
      <c r="D70" s="5"/>
      <c r="E70" s="2" t="s">
        <v>446</v>
      </c>
      <c r="F70" s="5"/>
    </row>
    <row r="71">
      <c r="A71" s="2">
        <v>70.0</v>
      </c>
      <c r="B71" s="2" t="s">
        <v>447</v>
      </c>
      <c r="C71" s="2" t="s">
        <v>448</v>
      </c>
      <c r="D71" s="5"/>
      <c r="E71" s="2" t="s">
        <v>449</v>
      </c>
      <c r="F71" s="5"/>
    </row>
    <row r="72">
      <c r="A72" s="2">
        <v>71.0</v>
      </c>
      <c r="B72" s="2" t="s">
        <v>450</v>
      </c>
      <c r="C72" s="2" t="s">
        <v>451</v>
      </c>
      <c r="D72" s="3" t="s">
        <v>452</v>
      </c>
      <c r="E72" s="2" t="s">
        <v>453</v>
      </c>
      <c r="F72" s="5"/>
    </row>
    <row r="73">
      <c r="A73" s="2">
        <v>72.0</v>
      </c>
      <c r="B73" s="2" t="s">
        <v>454</v>
      </c>
      <c r="C73" s="2" t="s">
        <v>455</v>
      </c>
      <c r="D73" s="3" t="s">
        <v>457</v>
      </c>
      <c r="E73" s="2" t="s">
        <v>458</v>
      </c>
      <c r="F73" s="5"/>
    </row>
    <row r="74">
      <c r="A74" s="2">
        <v>73.0</v>
      </c>
      <c r="B74" s="2" t="s">
        <v>459</v>
      </c>
      <c r="C74" s="2" t="s">
        <v>460</v>
      </c>
      <c r="D74" s="5"/>
      <c r="E74" s="2" t="s">
        <v>461</v>
      </c>
      <c r="F74" s="5"/>
    </row>
    <row r="75">
      <c r="A75" s="2">
        <v>74.0</v>
      </c>
      <c r="B75" s="2" t="s">
        <v>462</v>
      </c>
      <c r="C75" s="2" t="s">
        <v>463</v>
      </c>
      <c r="D75" s="3" t="s">
        <v>464</v>
      </c>
      <c r="E75" s="2" t="s">
        <v>465</v>
      </c>
      <c r="F75" s="5"/>
    </row>
    <row r="76">
      <c r="A76" s="2">
        <v>75.0</v>
      </c>
      <c r="B76" s="2" t="s">
        <v>469</v>
      </c>
      <c r="C76" s="2" t="s">
        <v>470</v>
      </c>
      <c r="D76" s="52" t="s">
        <v>471</v>
      </c>
      <c r="E76" s="2" t="s">
        <v>473</v>
      </c>
      <c r="F76" s="5"/>
    </row>
    <row r="77">
      <c r="A77" s="2">
        <v>76.0</v>
      </c>
      <c r="B77" s="2" t="s">
        <v>474</v>
      </c>
      <c r="C77" s="2" t="s">
        <v>475</v>
      </c>
      <c r="D77" s="3" t="s">
        <v>476</v>
      </c>
      <c r="E77" s="2" t="s">
        <v>477</v>
      </c>
      <c r="F77" s="5"/>
    </row>
    <row r="78">
      <c r="A78" s="2">
        <v>77.0</v>
      </c>
      <c r="B78" s="2" t="s">
        <v>478</v>
      </c>
      <c r="C78" s="2" t="s">
        <v>479</v>
      </c>
      <c r="D78" s="3" t="s">
        <v>480</v>
      </c>
      <c r="E78" s="2" t="s">
        <v>481</v>
      </c>
      <c r="F78" s="5"/>
    </row>
    <row r="79">
      <c r="A79" s="2">
        <v>78.0</v>
      </c>
      <c r="B79" s="2" t="s">
        <v>483</v>
      </c>
      <c r="C79" s="2" t="s">
        <v>484</v>
      </c>
      <c r="D79" s="3" t="s">
        <v>485</v>
      </c>
      <c r="E79" s="2" t="s">
        <v>486</v>
      </c>
      <c r="F79" s="5"/>
    </row>
    <row r="80">
      <c r="A80" s="2">
        <v>79.0</v>
      </c>
      <c r="B80" s="2" t="s">
        <v>488</v>
      </c>
      <c r="C80" s="2" t="s">
        <v>489</v>
      </c>
      <c r="D80" s="3" t="s">
        <v>490</v>
      </c>
      <c r="E80" s="2" t="s">
        <v>491</v>
      </c>
      <c r="F80" s="5"/>
    </row>
    <row r="81">
      <c r="A81" s="2">
        <v>80.0</v>
      </c>
      <c r="B81" s="2" t="s">
        <v>493</v>
      </c>
      <c r="C81" s="2" t="s">
        <v>494</v>
      </c>
      <c r="D81" s="3" t="s">
        <v>496</v>
      </c>
      <c r="E81" s="2" t="s">
        <v>497</v>
      </c>
      <c r="F81" s="5"/>
    </row>
    <row r="82">
      <c r="A82" s="2">
        <v>81.0</v>
      </c>
      <c r="B82" s="2" t="s">
        <v>498</v>
      </c>
      <c r="C82" s="2" t="s">
        <v>499</v>
      </c>
      <c r="D82" s="3" t="s">
        <v>500</v>
      </c>
      <c r="E82" s="2" t="s">
        <v>501</v>
      </c>
      <c r="F82" s="5"/>
    </row>
    <row r="83">
      <c r="A83" s="2">
        <v>82.0</v>
      </c>
      <c r="B83" s="2" t="s">
        <v>502</v>
      </c>
      <c r="C83" s="2" t="s">
        <v>503</v>
      </c>
      <c r="D83" s="3" t="s">
        <v>504</v>
      </c>
      <c r="E83" s="2" t="s">
        <v>507</v>
      </c>
      <c r="F83" s="5"/>
    </row>
    <row r="84">
      <c r="A84" s="2">
        <v>83.0</v>
      </c>
      <c r="B84" s="2" t="s">
        <v>510</v>
      </c>
      <c r="C84" s="2" t="s">
        <v>511</v>
      </c>
      <c r="D84" s="3" t="s">
        <v>512</v>
      </c>
      <c r="E84" s="2" t="s">
        <v>513</v>
      </c>
      <c r="F84" s="5"/>
    </row>
    <row r="85">
      <c r="A85" s="2">
        <v>84.0</v>
      </c>
      <c r="B85" s="2" t="s">
        <v>514</v>
      </c>
      <c r="C85" s="2" t="s">
        <v>515</v>
      </c>
      <c r="D85" s="3" t="s">
        <v>516</v>
      </c>
      <c r="E85" s="2" t="s">
        <v>517</v>
      </c>
      <c r="F85" s="5"/>
    </row>
    <row r="86">
      <c r="A86" s="2">
        <v>85.0</v>
      </c>
      <c r="B86" s="2" t="s">
        <v>518</v>
      </c>
      <c r="C86" s="2" t="s">
        <v>519</v>
      </c>
      <c r="D86" s="5"/>
      <c r="E86" s="2" t="s">
        <v>521</v>
      </c>
      <c r="F86" s="5"/>
    </row>
    <row r="87">
      <c r="A87" s="2">
        <v>86.0</v>
      </c>
      <c r="B87" s="2" t="s">
        <v>523</v>
      </c>
      <c r="C87" s="2" t="s">
        <v>524</v>
      </c>
      <c r="D87" s="3" t="s">
        <v>525</v>
      </c>
      <c r="E87" s="17" t="s">
        <v>526</v>
      </c>
      <c r="F87" s="5"/>
    </row>
    <row r="88">
      <c r="A88" s="2">
        <v>87.0</v>
      </c>
      <c r="B88" s="2" t="s">
        <v>523</v>
      </c>
      <c r="C88" s="2" t="s">
        <v>527</v>
      </c>
      <c r="D88" s="3" t="s">
        <v>528</v>
      </c>
      <c r="E88" s="2" t="s">
        <v>529</v>
      </c>
      <c r="F88" s="5"/>
    </row>
    <row r="89">
      <c r="A89" s="2">
        <v>88.0</v>
      </c>
      <c r="B89" s="2" t="s">
        <v>530</v>
      </c>
      <c r="C89" s="2" t="s">
        <v>531</v>
      </c>
      <c r="D89" s="5"/>
      <c r="E89" s="2" t="s">
        <v>532</v>
      </c>
      <c r="F89" s="5"/>
    </row>
    <row r="90">
      <c r="A90" s="2">
        <v>89.0</v>
      </c>
      <c r="B90" s="2" t="s">
        <v>535</v>
      </c>
      <c r="C90" s="2" t="s">
        <v>235</v>
      </c>
      <c r="D90" s="3" t="s">
        <v>536</v>
      </c>
      <c r="E90" s="2" t="s">
        <v>537</v>
      </c>
      <c r="F90" s="5"/>
    </row>
    <row r="91">
      <c r="A91" s="2">
        <v>90.0</v>
      </c>
      <c r="B91" s="2" t="s">
        <v>535</v>
      </c>
      <c r="C91" s="2" t="s">
        <v>538</v>
      </c>
      <c r="D91" s="3" t="s">
        <v>539</v>
      </c>
      <c r="E91" s="2" t="s">
        <v>540</v>
      </c>
      <c r="F91" s="5"/>
    </row>
    <row r="92">
      <c r="A92" s="2">
        <v>91.0</v>
      </c>
      <c r="B92" s="2" t="s">
        <v>535</v>
      </c>
      <c r="C92" s="2" t="s">
        <v>541</v>
      </c>
      <c r="D92" s="57" t="s">
        <v>542</v>
      </c>
      <c r="E92" s="2" t="s">
        <v>544</v>
      </c>
      <c r="F92" s="5"/>
    </row>
    <row r="93">
      <c r="A93" s="2">
        <v>92.0</v>
      </c>
      <c r="B93" s="2" t="s">
        <v>545</v>
      </c>
      <c r="C93" s="2" t="s">
        <v>546</v>
      </c>
      <c r="D93" s="3" t="s">
        <v>547</v>
      </c>
      <c r="E93" s="2" t="s">
        <v>548</v>
      </c>
      <c r="F93" s="5"/>
    </row>
    <row r="94">
      <c r="A94" s="2">
        <v>93.0</v>
      </c>
      <c r="B94" s="2" t="s">
        <v>551</v>
      </c>
      <c r="C94" s="2" t="s">
        <v>552</v>
      </c>
      <c r="D94" s="5"/>
      <c r="E94" s="2" t="s">
        <v>553</v>
      </c>
      <c r="F94" s="5"/>
    </row>
    <row r="95">
      <c r="A95" s="2">
        <v>94.0</v>
      </c>
      <c r="B95" s="2" t="s">
        <v>554</v>
      </c>
      <c r="C95" s="2" t="s">
        <v>555</v>
      </c>
      <c r="D95" s="5"/>
      <c r="E95" s="2" t="s">
        <v>556</v>
      </c>
      <c r="F95" s="5"/>
    </row>
    <row r="96">
      <c r="A96" s="2">
        <v>95.0</v>
      </c>
      <c r="B96" s="2" t="s">
        <v>557</v>
      </c>
      <c r="C96" s="2" t="s">
        <v>558</v>
      </c>
      <c r="D96" s="5"/>
      <c r="E96" s="2" t="s">
        <v>559</v>
      </c>
      <c r="F96" s="5"/>
    </row>
    <row r="97">
      <c r="A97" s="2">
        <v>96.0</v>
      </c>
      <c r="B97" s="2" t="s">
        <v>560</v>
      </c>
      <c r="C97" s="2" t="s">
        <v>561</v>
      </c>
      <c r="D97" s="5"/>
      <c r="E97" s="2" t="s">
        <v>562</v>
      </c>
      <c r="F97" s="5"/>
    </row>
    <row r="98">
      <c r="A98" s="2">
        <v>97.0</v>
      </c>
      <c r="B98" s="2" t="s">
        <v>564</v>
      </c>
      <c r="C98" s="2" t="s">
        <v>565</v>
      </c>
      <c r="D98" s="5"/>
      <c r="E98" s="2" t="s">
        <v>566</v>
      </c>
      <c r="F98" s="5"/>
    </row>
    <row r="99">
      <c r="A99" s="2">
        <v>98.0</v>
      </c>
      <c r="B99" s="2" t="s">
        <v>567</v>
      </c>
      <c r="C99" s="2" t="s">
        <v>568</v>
      </c>
      <c r="D99" s="5"/>
      <c r="E99" s="2" t="s">
        <v>569</v>
      </c>
      <c r="F99" s="5"/>
    </row>
    <row r="100">
      <c r="A100" s="2">
        <v>99.0</v>
      </c>
      <c r="B100" s="2" t="s">
        <v>570</v>
      </c>
      <c r="C100" s="2" t="s">
        <v>571</v>
      </c>
      <c r="D100" s="5"/>
      <c r="E100" s="2" t="s">
        <v>572</v>
      </c>
      <c r="F100" s="5"/>
    </row>
    <row r="101">
      <c r="A101" s="2">
        <v>100.0</v>
      </c>
      <c r="B101" s="2" t="s">
        <v>573</v>
      </c>
      <c r="C101" s="2" t="s">
        <v>574</v>
      </c>
      <c r="D101" s="5"/>
      <c r="E101" s="2" t="s">
        <v>575</v>
      </c>
      <c r="F101" s="5"/>
    </row>
    <row r="102">
      <c r="A102" s="2">
        <v>101.0</v>
      </c>
      <c r="B102" s="2" t="s">
        <v>577</v>
      </c>
      <c r="C102" s="2" t="s">
        <v>578</v>
      </c>
      <c r="D102" s="5"/>
      <c r="E102" s="2" t="s">
        <v>580</v>
      </c>
      <c r="F102" s="5"/>
    </row>
    <row r="103">
      <c r="A103" s="2">
        <v>102.0</v>
      </c>
      <c r="B103" s="2" t="s">
        <v>582</v>
      </c>
      <c r="C103" s="2" t="s">
        <v>583</v>
      </c>
      <c r="D103" s="5"/>
      <c r="E103" s="2" t="s">
        <v>584</v>
      </c>
      <c r="F103" s="5"/>
    </row>
    <row r="104">
      <c r="A104" s="2">
        <v>103.0</v>
      </c>
      <c r="B104" s="2" t="s">
        <v>585</v>
      </c>
      <c r="C104" s="2" t="s">
        <v>586</v>
      </c>
      <c r="D104" s="5"/>
      <c r="E104" s="2" t="s">
        <v>587</v>
      </c>
      <c r="F104" s="5"/>
    </row>
    <row r="105">
      <c r="A105" s="2">
        <v>104.0</v>
      </c>
      <c r="B105" s="2" t="s">
        <v>588</v>
      </c>
      <c r="C105" s="2" t="s">
        <v>434</v>
      </c>
      <c r="D105" s="5"/>
      <c r="E105" s="2" t="s">
        <v>589</v>
      </c>
      <c r="F105" s="5"/>
    </row>
    <row r="106">
      <c r="A106" s="2">
        <v>105.0</v>
      </c>
      <c r="B106" s="2" t="s">
        <v>590</v>
      </c>
      <c r="C106" s="2" t="s">
        <v>591</v>
      </c>
      <c r="D106" s="5"/>
      <c r="E106" s="2" t="s">
        <v>592</v>
      </c>
      <c r="F106" s="5"/>
    </row>
    <row r="107">
      <c r="A107" s="2">
        <v>106.0</v>
      </c>
      <c r="B107" s="2" t="s">
        <v>593</v>
      </c>
      <c r="C107" s="2" t="s">
        <v>594</v>
      </c>
      <c r="D107" s="5"/>
      <c r="E107" s="2" t="s">
        <v>595</v>
      </c>
      <c r="F107" s="5"/>
    </row>
    <row r="108">
      <c r="A108" s="2">
        <v>107.0</v>
      </c>
      <c r="B108" s="2" t="s">
        <v>597</v>
      </c>
      <c r="C108" s="2" t="s">
        <v>11</v>
      </c>
      <c r="D108" s="5"/>
      <c r="E108" s="2" t="s">
        <v>598</v>
      </c>
      <c r="F108" s="5"/>
    </row>
    <row r="109">
      <c r="A109" s="2">
        <v>108.0</v>
      </c>
      <c r="B109" s="2" t="s">
        <v>599</v>
      </c>
      <c r="C109" s="2" t="s">
        <v>600</v>
      </c>
      <c r="D109" s="5"/>
      <c r="E109" s="2" t="s">
        <v>601</v>
      </c>
      <c r="F109" s="5"/>
    </row>
    <row r="110">
      <c r="A110" s="2">
        <v>109.0</v>
      </c>
      <c r="B110" s="2" t="s">
        <v>602</v>
      </c>
      <c r="C110" s="2" t="s">
        <v>603</v>
      </c>
      <c r="D110" s="5"/>
      <c r="E110" s="2" t="s">
        <v>604</v>
      </c>
      <c r="F110" s="5"/>
    </row>
    <row r="111">
      <c r="A111" s="2">
        <v>110.0</v>
      </c>
      <c r="B111" s="2" t="s">
        <v>605</v>
      </c>
      <c r="C111" s="2" t="s">
        <v>606</v>
      </c>
      <c r="D111" s="5"/>
      <c r="E111" s="2" t="s">
        <v>608</v>
      </c>
      <c r="F111" s="5"/>
    </row>
    <row r="112">
      <c r="A112" s="2">
        <v>111.0</v>
      </c>
      <c r="B112" s="2" t="s">
        <v>609</v>
      </c>
      <c r="C112" s="2" t="s">
        <v>610</v>
      </c>
      <c r="D112" s="3" t="s">
        <v>611</v>
      </c>
      <c r="E112" s="2" t="s">
        <v>612</v>
      </c>
      <c r="F112" s="5"/>
    </row>
    <row r="113">
      <c r="A113" s="2">
        <v>112.0</v>
      </c>
      <c r="B113" s="2" t="s">
        <v>613</v>
      </c>
      <c r="C113" s="2" t="s">
        <v>614</v>
      </c>
      <c r="D113" s="5"/>
      <c r="E113" s="2" t="s">
        <v>615</v>
      </c>
      <c r="F113" s="5"/>
    </row>
    <row r="114">
      <c r="A114" s="2">
        <v>113.0</v>
      </c>
      <c r="B114" s="2" t="s">
        <v>613</v>
      </c>
      <c r="C114" s="58" t="s">
        <v>616</v>
      </c>
      <c r="D114" s="3" t="s">
        <v>619</v>
      </c>
      <c r="E114" s="2" t="s">
        <v>620</v>
      </c>
      <c r="F114" s="5"/>
    </row>
    <row r="115">
      <c r="A115" s="2">
        <v>114.0</v>
      </c>
      <c r="B115" s="2" t="s">
        <v>621</v>
      </c>
      <c r="C115" s="2" t="s">
        <v>622</v>
      </c>
      <c r="D115" s="5"/>
      <c r="E115" s="2" t="s">
        <v>623</v>
      </c>
      <c r="F115" s="5"/>
    </row>
    <row r="116">
      <c r="A116" s="2">
        <v>115.0</v>
      </c>
      <c r="B116" s="2" t="s">
        <v>624</v>
      </c>
      <c r="C116" s="2" t="s">
        <v>625</v>
      </c>
      <c r="D116" s="5"/>
      <c r="E116" s="2" t="s">
        <v>626</v>
      </c>
      <c r="F116" s="5"/>
    </row>
    <row r="117">
      <c r="A117" s="2">
        <v>116.0</v>
      </c>
      <c r="B117" s="2" t="s">
        <v>627</v>
      </c>
      <c r="C117" s="2" t="s">
        <v>629</v>
      </c>
      <c r="D117" s="3" t="s">
        <v>630</v>
      </c>
      <c r="E117" s="2" t="s">
        <v>632</v>
      </c>
      <c r="F117" s="5"/>
    </row>
    <row r="118">
      <c r="A118" s="2">
        <v>117.0</v>
      </c>
      <c r="B118" s="2" t="s">
        <v>633</v>
      </c>
      <c r="C118" s="2" t="s">
        <v>634</v>
      </c>
      <c r="D118" s="3" t="s">
        <v>635</v>
      </c>
      <c r="E118" s="2" t="s">
        <v>636</v>
      </c>
      <c r="F118" s="5"/>
    </row>
    <row r="119">
      <c r="A119" s="5"/>
      <c r="B119" s="5"/>
      <c r="C119" s="5"/>
      <c r="D119" s="5"/>
      <c r="E119" s="5"/>
      <c r="F119" s="5"/>
    </row>
    <row r="120">
      <c r="A120" s="5"/>
      <c r="B120" s="5"/>
      <c r="C120" s="5"/>
      <c r="D120" s="5"/>
      <c r="E120" s="5"/>
      <c r="F120" s="5"/>
    </row>
    <row r="121">
      <c r="A121" s="5"/>
      <c r="B121" s="5"/>
      <c r="C121" s="5"/>
      <c r="D121" s="5"/>
      <c r="E121" s="5"/>
      <c r="F121" s="5"/>
    </row>
    <row r="122">
      <c r="A122" s="5"/>
      <c r="B122" s="5"/>
      <c r="C122" s="5"/>
      <c r="D122" s="5"/>
      <c r="E122" s="5"/>
      <c r="F122" s="5"/>
    </row>
    <row r="123">
      <c r="A123" s="5"/>
      <c r="B123" s="5"/>
      <c r="C123" s="5"/>
      <c r="D123" s="5"/>
      <c r="E123" s="5"/>
      <c r="F123" s="5"/>
    </row>
    <row r="124">
      <c r="A124" s="5"/>
      <c r="B124" s="5"/>
      <c r="C124" s="5"/>
      <c r="D124" s="5"/>
      <c r="E124" s="5"/>
      <c r="F124" s="5"/>
    </row>
    <row r="125">
      <c r="A125" s="5"/>
      <c r="B125" s="5"/>
      <c r="C125" s="5"/>
      <c r="D125" s="5"/>
      <c r="E125" s="5"/>
      <c r="F125" s="5"/>
    </row>
    <row r="126">
      <c r="A126" s="5"/>
      <c r="B126" s="5"/>
      <c r="C126" s="5"/>
      <c r="D126" s="5"/>
      <c r="E126" s="5"/>
      <c r="F126" s="5"/>
    </row>
    <row r="127">
      <c r="A127" s="5"/>
      <c r="B127" s="5"/>
      <c r="C127" s="5"/>
      <c r="D127" s="5"/>
      <c r="E127" s="5"/>
      <c r="F127" s="5"/>
    </row>
    <row r="128">
      <c r="A128" s="5"/>
      <c r="B128" s="5"/>
      <c r="C128" s="5"/>
      <c r="D128" s="5"/>
      <c r="E128" s="5"/>
      <c r="F128" s="5"/>
    </row>
    <row r="129">
      <c r="A129" s="5"/>
      <c r="B129" s="5"/>
      <c r="C129" s="5"/>
      <c r="D129" s="5"/>
      <c r="E129" s="5"/>
      <c r="F129" s="5"/>
    </row>
    <row r="130">
      <c r="A130" s="5"/>
      <c r="B130" s="5"/>
      <c r="C130" s="5"/>
      <c r="D130" s="5"/>
      <c r="E130" s="5"/>
      <c r="F130" s="5"/>
    </row>
    <row r="131">
      <c r="A131" s="5"/>
      <c r="B131" s="5"/>
      <c r="C131" s="5"/>
      <c r="D131" s="5"/>
      <c r="E131" s="5"/>
      <c r="F131" s="5"/>
    </row>
    <row r="132">
      <c r="A132" s="5"/>
      <c r="B132" s="5"/>
      <c r="C132" s="5"/>
      <c r="D132" s="5"/>
      <c r="E132" s="5"/>
      <c r="F132" s="5"/>
    </row>
    <row r="133">
      <c r="A133" s="5"/>
      <c r="B133" s="5"/>
      <c r="C133" s="5"/>
      <c r="D133" s="5"/>
      <c r="E133" s="5"/>
      <c r="F133" s="5"/>
    </row>
    <row r="134">
      <c r="A134" s="5"/>
      <c r="B134" s="5"/>
      <c r="C134" s="5"/>
      <c r="D134" s="5"/>
      <c r="E134" s="5"/>
      <c r="F134" s="5"/>
    </row>
    <row r="135">
      <c r="A135" s="5"/>
      <c r="B135" s="5"/>
      <c r="C135" s="5"/>
      <c r="D135" s="5"/>
      <c r="E135" s="5"/>
      <c r="F135" s="5"/>
    </row>
    <row r="136">
      <c r="A136" s="5"/>
      <c r="B136" s="5"/>
      <c r="C136" s="5"/>
      <c r="D136" s="5"/>
      <c r="E136" s="5"/>
      <c r="F136" s="5"/>
    </row>
    <row r="137">
      <c r="A137" s="5"/>
      <c r="B137" s="5"/>
      <c r="C137" s="5"/>
      <c r="D137" s="5"/>
      <c r="E137" s="5"/>
      <c r="F137" s="5"/>
    </row>
    <row r="138">
      <c r="A138" s="5"/>
      <c r="B138" s="5"/>
      <c r="C138" s="5"/>
      <c r="D138" s="5"/>
      <c r="E138" s="5"/>
      <c r="F138" s="5"/>
    </row>
    <row r="139">
      <c r="A139" s="5"/>
      <c r="B139" s="5"/>
      <c r="C139" s="5"/>
      <c r="D139" s="5"/>
      <c r="E139" s="5"/>
      <c r="F139" s="5"/>
    </row>
    <row r="140">
      <c r="A140" s="5"/>
      <c r="B140" s="5"/>
      <c r="C140" s="5"/>
      <c r="D140" s="5"/>
      <c r="E140" s="5"/>
      <c r="F140" s="5"/>
    </row>
    <row r="141">
      <c r="A141" s="5"/>
      <c r="B141" s="5"/>
      <c r="C141" s="5"/>
      <c r="D141" s="5"/>
      <c r="E141" s="5"/>
      <c r="F141" s="5"/>
    </row>
    <row r="142">
      <c r="A142" s="5"/>
      <c r="B142" s="5"/>
      <c r="C142" s="5"/>
      <c r="D142" s="5"/>
      <c r="E142" s="5"/>
      <c r="F142" s="5"/>
    </row>
    <row r="143">
      <c r="A143" s="5"/>
      <c r="B143" s="5"/>
      <c r="C143" s="5"/>
      <c r="D143" s="5"/>
      <c r="E143" s="5"/>
      <c r="F143" s="5"/>
    </row>
    <row r="144">
      <c r="A144" s="5"/>
      <c r="B144" s="5"/>
      <c r="C144" s="5"/>
      <c r="D144" s="5"/>
      <c r="E144" s="5"/>
      <c r="F144" s="5"/>
    </row>
    <row r="145">
      <c r="A145" s="5"/>
      <c r="B145" s="5"/>
      <c r="C145" s="5"/>
      <c r="D145" s="5"/>
      <c r="E145" s="5"/>
      <c r="F145" s="5"/>
    </row>
    <row r="146">
      <c r="A146" s="5"/>
      <c r="B146" s="5"/>
      <c r="C146" s="5"/>
      <c r="D146" s="5"/>
      <c r="E146" s="5"/>
      <c r="F146" s="5"/>
    </row>
    <row r="147">
      <c r="A147" s="5"/>
      <c r="B147" s="5"/>
      <c r="C147" s="5"/>
      <c r="D147" s="5"/>
      <c r="E147" s="5"/>
      <c r="F147" s="5"/>
    </row>
    <row r="148">
      <c r="A148" s="5"/>
      <c r="B148" s="5"/>
      <c r="C148" s="5"/>
      <c r="D148" s="5"/>
      <c r="E148" s="5"/>
      <c r="F148" s="5"/>
    </row>
    <row r="149">
      <c r="A149" s="5"/>
      <c r="B149" s="5"/>
      <c r="C149" s="5"/>
      <c r="D149" s="5"/>
      <c r="E149" s="5"/>
      <c r="F149" s="5"/>
    </row>
    <row r="150">
      <c r="A150" s="5"/>
      <c r="B150" s="5"/>
      <c r="C150" s="5"/>
      <c r="D150" s="5"/>
      <c r="E150" s="5"/>
      <c r="F150" s="5"/>
    </row>
  </sheetData>
  <autoFilter ref="$A$1:$F$150"/>
  <dataValidations>
    <dataValidation type="list" allowBlank="1" showErrorMessage="1" sqref="F2:F150">
      <formula1>'Authors list'!$A$2:$A$16</formula1>
    </dataValidation>
  </dataValidations>
  <hyperlinks>
    <hyperlink r:id="rId1" ref="D2"/>
    <hyperlink r:id="rId2" ref="D3"/>
    <hyperlink r:id="rId3" ref="D4"/>
    <hyperlink r:id="rId4" ref="D5"/>
    <hyperlink r:id="rId5" ref="D6"/>
    <hyperlink r:id="rId6" ref="D9"/>
    <hyperlink r:id="rId7" location="/media/File:AOC_C%C3%B4tes-de-provence_La_Londe_ros%C3%A9_et_moules-frites.JPG" ref="D11"/>
    <hyperlink r:id="rId8" ref="D12"/>
    <hyperlink r:id="rId9" ref="D14"/>
    <hyperlink r:id="rId10" ref="D15"/>
    <hyperlink r:id="rId11" location="/media/File:Feijoada_(4808711154).jpg" ref="D16"/>
    <hyperlink r:id="rId12" ref="D20"/>
    <hyperlink r:id="rId13" ref="D22"/>
    <hyperlink r:id="rId14" ref="D23"/>
    <hyperlink r:id="rId15" ref="D24"/>
    <hyperlink r:id="rId16" ref="D27"/>
    <hyperlink r:id="rId17" ref="D28"/>
    <hyperlink r:id="rId18" ref="D29"/>
    <hyperlink r:id="rId19" ref="D31"/>
    <hyperlink r:id="rId20" ref="D33"/>
    <hyperlink r:id="rId21" ref="D34"/>
    <hyperlink r:id="rId22" ref="D35"/>
    <hyperlink r:id="rId23" ref="D37"/>
    <hyperlink r:id="rId24" ref="D38"/>
    <hyperlink r:id="rId25" ref="D39"/>
    <hyperlink r:id="rId26" ref="D40"/>
    <hyperlink r:id="rId27" ref="D41"/>
    <hyperlink r:id="rId28" ref="D44"/>
    <hyperlink r:id="rId29" ref="D45"/>
    <hyperlink r:id="rId30" ref="D46"/>
    <hyperlink r:id="rId31" ref="D47"/>
    <hyperlink r:id="rId32" ref="D48"/>
    <hyperlink r:id="rId33" ref="D49"/>
    <hyperlink r:id="rId34" ref="D50"/>
    <hyperlink r:id="rId35" ref="D51"/>
    <hyperlink r:id="rId36" ref="D52"/>
    <hyperlink r:id="rId37" ref="D53"/>
    <hyperlink r:id="rId38" ref="D54"/>
    <hyperlink r:id="rId39" ref="D55"/>
    <hyperlink r:id="rId40" ref="D56"/>
    <hyperlink r:id="rId41" ref="D57"/>
    <hyperlink r:id="rId42" ref="D58"/>
    <hyperlink r:id="rId43" ref="D59"/>
    <hyperlink r:id="rId44" ref="D60"/>
    <hyperlink r:id="rId45" ref="D61"/>
    <hyperlink r:id="rId46" ref="D66"/>
    <hyperlink r:id="rId47" ref="D67"/>
    <hyperlink r:id="rId48" ref="D68"/>
    <hyperlink r:id="rId49" ref="D72"/>
    <hyperlink r:id="rId50" ref="D73"/>
    <hyperlink r:id="rId51" ref="D75"/>
    <hyperlink r:id="rId52" ref="D76"/>
    <hyperlink r:id="rId53" ref="D77"/>
    <hyperlink r:id="rId54" ref="D78"/>
    <hyperlink r:id="rId55" ref="D79"/>
    <hyperlink r:id="rId56" ref="D80"/>
    <hyperlink r:id="rId57" ref="D81"/>
    <hyperlink r:id="rId58" ref="D82"/>
    <hyperlink r:id="rId59" ref="D83"/>
    <hyperlink r:id="rId60" ref="D84"/>
    <hyperlink r:id="rId61" ref="D85"/>
    <hyperlink r:id="rId62" ref="D87"/>
    <hyperlink r:id="rId63" ref="D88"/>
    <hyperlink r:id="rId64" ref="D90"/>
    <hyperlink r:id="rId65" ref="D91"/>
    <hyperlink r:id="rId66" ref="D92"/>
    <hyperlink r:id="rId67" ref="D93"/>
    <hyperlink r:id="rId68" ref="D112"/>
    <hyperlink r:id="rId69" ref="D114"/>
    <hyperlink r:id="rId70" ref="D117"/>
    <hyperlink r:id="rId71" ref="D118"/>
  </hyperlinks>
  <drawing r:id="rId72"/>
  <tableParts count="1">
    <tablePart r:id="rId74"/>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8.43"/>
    <col customWidth="1" min="2" max="2" width="4.29"/>
    <col customWidth="1" min="3" max="3" width="19.14"/>
    <col customWidth="1" min="4" max="4" width="28.86"/>
    <col customWidth="1" min="5" max="5" width="21.86"/>
    <col customWidth="1" min="6" max="6" width="62.14"/>
    <col customWidth="1" hidden="1" min="7" max="7" width="17.86"/>
    <col customWidth="1" hidden="1" min="8" max="8" width="8.29"/>
    <col customWidth="1" hidden="1" min="9" max="11" width="11.71"/>
    <col customWidth="1" hidden="1" min="12" max="24" width="10.57"/>
    <col customWidth="1" min="25" max="28" width="10.57"/>
    <col customWidth="1" min="29" max="29" width="37.43"/>
  </cols>
  <sheetData>
    <row r="1">
      <c r="A1" s="1" t="s">
        <v>25</v>
      </c>
      <c r="B1" s="1" t="s">
        <v>26</v>
      </c>
      <c r="C1" s="1" t="s">
        <v>1</v>
      </c>
      <c r="D1" s="1" t="s">
        <v>28</v>
      </c>
      <c r="E1" s="1" t="s">
        <v>29</v>
      </c>
      <c r="F1" s="4" t="s">
        <v>4</v>
      </c>
      <c r="G1" s="1" t="s">
        <v>32</v>
      </c>
      <c r="H1" s="1" t="s">
        <v>33</v>
      </c>
      <c r="I1" s="1" t="s">
        <v>34</v>
      </c>
      <c r="J1" s="1" t="s">
        <v>35</v>
      </c>
      <c r="K1" s="1" t="s">
        <v>36</v>
      </c>
      <c r="L1" s="1" t="s">
        <v>37</v>
      </c>
      <c r="M1" s="1" t="s">
        <v>38</v>
      </c>
      <c r="N1" s="1" t="s">
        <v>39</v>
      </c>
      <c r="O1" s="1" t="s">
        <v>40</v>
      </c>
      <c r="P1" s="1" t="s">
        <v>42</v>
      </c>
      <c r="Q1" s="1" t="s">
        <v>43</v>
      </c>
      <c r="R1" s="1" t="s">
        <v>45</v>
      </c>
      <c r="S1" s="1" t="s">
        <v>46</v>
      </c>
      <c r="T1" s="1" t="s">
        <v>47</v>
      </c>
      <c r="U1" s="1" t="s">
        <v>49</v>
      </c>
      <c r="V1" s="1" t="s">
        <v>50</v>
      </c>
      <c r="W1" s="1" t="s">
        <v>51</v>
      </c>
      <c r="X1" s="1" t="s">
        <v>52</v>
      </c>
      <c r="Y1" s="6" t="s">
        <v>53</v>
      </c>
      <c r="Z1" s="7" t="s">
        <v>62</v>
      </c>
      <c r="AA1" s="7" t="s">
        <v>65</v>
      </c>
      <c r="AB1" s="7" t="s">
        <v>66</v>
      </c>
      <c r="AC1" s="1" t="s">
        <v>67</v>
      </c>
    </row>
    <row r="2">
      <c r="A2" s="10" t="s">
        <v>74</v>
      </c>
      <c r="B2" s="2">
        <v>1.0</v>
      </c>
      <c r="C2" s="2" t="s">
        <v>6</v>
      </c>
      <c r="D2" s="2" t="s">
        <v>7</v>
      </c>
      <c r="E2" s="3" t="s">
        <v>8</v>
      </c>
      <c r="F2" s="11" t="s">
        <v>81</v>
      </c>
      <c r="G2" s="2" t="s">
        <v>85</v>
      </c>
      <c r="H2" s="8" t="str">
        <f t="shared" ref="H2:H151" si="1">IFERROR(__xludf.DUMMYFUNCTION("IF(RegExMatch(G2,""rice""),""ric"","" "")"),"ric")</f>
        <v>ric</v>
      </c>
      <c r="I2" s="8" t="str">
        <f t="shared" ref="I2:I53" si="2">IFERROR(__xludf.DUMMYFUNCTION("IF(RegExMatch(G2,""egg""),""egg"","" "")")," ")</f>
        <v> </v>
      </c>
      <c r="J2" s="8" t="str">
        <f t="shared" ref="J2:J151" si="3">IFERROR(__xludf.DUMMYFUNCTION("IF(RegExMatch(G2,""meat""),""mea"","" "")"),"mea")</f>
        <v>mea</v>
      </c>
      <c r="K2" s="8" t="str">
        <f t="shared" ref="K2:K151" si="4">IFERROR(__xludf.DUMMYFUNCTION("IF(RegExMatch(G2,""potato""),""pot"","" "")")," ")</f>
        <v> </v>
      </c>
      <c r="L2" s="8" t="str">
        <f t="shared" ref="L2:L151" si="5">IFERROR(__xludf.DUMMYFUNCTION("IF(RegExMatch(G2,""beef""),""bee"","" "")")," ")</f>
        <v> </v>
      </c>
      <c r="M2" s="8" t="str">
        <f t="shared" ref="M2:M151" si="6">IFERROR(__xludf.DUMMYFUNCTION("IF(RegExMatch(G2,""soy""),""soy"","" "")")," ")</f>
        <v> </v>
      </c>
      <c r="N2" s="8" t="str">
        <f t="shared" ref="N2:N151" si="7">IFERROR(__xludf.DUMMYFUNCTION("IF(RegExMatch(G2,""sauce""),""sau"","" "")")," ")</f>
        <v> </v>
      </c>
      <c r="O2" s="8" t="str">
        <f t="shared" ref="O2:O151" si="8">IFERROR(__xludf.DUMMYFUNCTION("IF(RegExMatch(G2,""onion""),""oni"","" "")")," ")</f>
        <v> </v>
      </c>
      <c r="P2" s="8" t="str">
        <f t="shared" ref="P2:P151" si="9">IFERROR(__xludf.DUMMYFUNCTION("IF(RegExMatch(G2,""fish""),""fis"","" "")")," ")</f>
        <v> </v>
      </c>
      <c r="Q2" s="8" t="str">
        <f t="shared" ref="Q2:Q151" si="10">IFERROR(__xludf.DUMMYFUNCTION("IF(RegExMatch($G2,""bean""),""bea"","" "")")," ")</f>
        <v> </v>
      </c>
      <c r="R2" s="8" t="str">
        <f t="shared" ref="R2:R151" si="11">IFERROR(__xludf.DUMMYFUNCTION("IF(RegExMatch($G2,""garlic""),""gar"","" "")")," ")</f>
        <v> </v>
      </c>
      <c r="S2" s="8" t="str">
        <f t="shared" ref="S2:S151" si="12">IFERROR(__xludf.DUMMYFUNCTION("IF(RegExMatch($G2,""milk""),""mil"","" "")")," ")</f>
        <v> </v>
      </c>
      <c r="T2" s="8" t="str">
        <f t="shared" ref="T2:T151" si="13">IFERROR(__xludf.DUMMYFUNCTION("IF(RegExMatch($G2,""cheese""),""che"","" "")")," ")</f>
        <v> </v>
      </c>
      <c r="U2" s="8" t="str">
        <f t="shared" ref="U2:U151" si="14">IFERROR(__xludf.DUMMYFUNCTION("IF(RegExMatch($G2,""lamb""),""lam"","" "")"),"lam")</f>
        <v>lam</v>
      </c>
      <c r="V2" s="8" t="str">
        <f t="shared" ref="V2:V151" si="15">IFERROR(__xludf.DUMMYFUNCTION("IF(RegExMatch($G2,""chicken""),""chi"","" "")")," ")</f>
        <v> </v>
      </c>
      <c r="W2" s="8" t="str">
        <f t="shared" ref="W2:W151" si="16">IFERROR(__xludf.DUMMYFUNCTION("IF(RegExMatch($G2,""pork""),""por"","" "")")," ")</f>
        <v> </v>
      </c>
      <c r="X2" s="8" t="str">
        <f t="shared" ref="X2:X151" si="17">IFERROR(__xludf.DUMMYFUNCTION("IF(RegExMatch($G2,""seafood""),""sfd"","" "")")," ")</f>
        <v> </v>
      </c>
      <c r="Y2" s="12" t="str">
        <f t="shared" ref="Y2:Y151" si="18">IFERROR(__xludf.DUMMYFUNCTION("IF(RegExMatch($G2,""spicy""),""spy"","" "")")," ")</f>
        <v> </v>
      </c>
      <c r="Z2" s="14" t="str">
        <f t="shared" ref="Z2:Z121" si="19">IFERROR(__xludf.DUMMYFUNCTION("IF(RegExMatch($G2,""sweet""),""swe"","" "")")," ")</f>
        <v> </v>
      </c>
      <c r="AA2" s="14" t="str">
        <f t="shared" ref="AA2:AA151" si="20">IFERROR(__xludf.DUMMYFUNCTION("IF(RegExMatch($G2,""salt""),""sal"","" "")")," ")</f>
        <v> </v>
      </c>
      <c r="AB2" s="14" t="s">
        <v>145</v>
      </c>
      <c r="AC2" s="18" t="str">
        <f t="shared" ref="AC2:AC151" si="21">"https://www.google.com.hk/search?q="&amp;D2&amp;" recipe&amp;oq="&amp;D2&amp;"&amp;amp recipe"</f>
        <v>https://www.google.com.hk/search?q=Kabuli Pulao recipe&amp;oq=Kabuli Pulao&amp;amp recipe</v>
      </c>
    </row>
    <row r="3">
      <c r="A3" s="10" t="s">
        <v>74</v>
      </c>
      <c r="B3" s="2">
        <v>146.0</v>
      </c>
      <c r="C3" s="2" t="s">
        <v>152</v>
      </c>
      <c r="D3" s="2" t="s">
        <v>153</v>
      </c>
      <c r="E3" s="3" t="s">
        <v>154</v>
      </c>
      <c r="F3" s="20" t="s">
        <v>157</v>
      </c>
      <c r="G3" s="2" t="s">
        <v>157</v>
      </c>
      <c r="H3" s="8" t="str">
        <f t="shared" si="1"/>
        <v>ric</v>
      </c>
      <c r="I3" s="8" t="str">
        <f t="shared" si="2"/>
        <v>egg</v>
      </c>
      <c r="J3" s="8" t="str">
        <f t="shared" si="3"/>
        <v> </v>
      </c>
      <c r="K3" s="8" t="str">
        <f t="shared" si="4"/>
        <v> </v>
      </c>
      <c r="L3" s="8" t="str">
        <f t="shared" si="5"/>
        <v> </v>
      </c>
      <c r="M3" s="8" t="str">
        <f t="shared" si="6"/>
        <v> </v>
      </c>
      <c r="N3" s="8" t="str">
        <f t="shared" si="7"/>
        <v> </v>
      </c>
      <c r="O3" s="8" t="str">
        <f t="shared" si="8"/>
        <v> </v>
      </c>
      <c r="P3" s="8" t="str">
        <f t="shared" si="9"/>
        <v> </v>
      </c>
      <c r="Q3" s="8" t="str">
        <f t="shared" si="10"/>
        <v> </v>
      </c>
      <c r="R3" s="8" t="str">
        <f t="shared" si="11"/>
        <v> </v>
      </c>
      <c r="S3" s="8" t="str">
        <f t="shared" si="12"/>
        <v>mil</v>
      </c>
      <c r="T3" s="8" t="str">
        <f t="shared" si="13"/>
        <v> </v>
      </c>
      <c r="U3" s="8" t="str">
        <f t="shared" si="14"/>
        <v>lam</v>
      </c>
      <c r="V3" s="8" t="str">
        <f t="shared" si="15"/>
        <v>chi</v>
      </c>
      <c r="W3" s="8" t="str">
        <f t="shared" si="16"/>
        <v> </v>
      </c>
      <c r="X3" s="8" t="str">
        <f t="shared" si="17"/>
        <v> </v>
      </c>
      <c r="Y3" s="12" t="str">
        <f t="shared" si="18"/>
        <v> </v>
      </c>
      <c r="Z3" s="14" t="str">
        <f t="shared" si="19"/>
        <v> </v>
      </c>
      <c r="AA3" s="14" t="str">
        <f t="shared" si="20"/>
        <v> </v>
      </c>
      <c r="AB3" s="14" t="s">
        <v>145</v>
      </c>
      <c r="AC3" s="18" t="str">
        <f t="shared" si="21"/>
        <v>https://www.google.com.hk/search?q=Tavë Kosi recipe&amp;oq=Tavë Kosi&amp;amp recipe</v>
      </c>
    </row>
    <row r="4">
      <c r="A4" s="10" t="s">
        <v>74</v>
      </c>
      <c r="B4" s="2">
        <v>2.0</v>
      </c>
      <c r="C4" s="2" t="s">
        <v>10</v>
      </c>
      <c r="D4" s="2" t="s">
        <v>11</v>
      </c>
      <c r="E4" s="3" t="s">
        <v>12</v>
      </c>
      <c r="F4" s="21" t="s">
        <v>188</v>
      </c>
      <c r="G4" s="2" t="s">
        <v>188</v>
      </c>
      <c r="H4" s="8" t="str">
        <f t="shared" si="1"/>
        <v> </v>
      </c>
      <c r="I4" s="8" t="str">
        <f t="shared" si="2"/>
        <v> </v>
      </c>
      <c r="J4" s="8" t="str">
        <f t="shared" si="3"/>
        <v> </v>
      </c>
      <c r="K4" s="8" t="str">
        <f t="shared" si="4"/>
        <v>pot</v>
      </c>
      <c r="L4" s="8" t="str">
        <f t="shared" si="5"/>
        <v> </v>
      </c>
      <c r="M4" s="8" t="str">
        <f t="shared" si="6"/>
        <v> </v>
      </c>
      <c r="N4" s="8" t="str">
        <f t="shared" si="7"/>
        <v> </v>
      </c>
      <c r="O4" s="8" t="str">
        <f t="shared" si="8"/>
        <v> </v>
      </c>
      <c r="P4" s="8" t="str">
        <f t="shared" si="9"/>
        <v> </v>
      </c>
      <c r="Q4" s="8" t="str">
        <f t="shared" si="10"/>
        <v> </v>
      </c>
      <c r="R4" s="8" t="str">
        <f t="shared" si="11"/>
        <v> </v>
      </c>
      <c r="S4" s="8" t="str">
        <f t="shared" si="12"/>
        <v>mil</v>
      </c>
      <c r="T4" s="8" t="str">
        <f t="shared" si="13"/>
        <v> </v>
      </c>
      <c r="U4" s="8" t="str">
        <f t="shared" si="14"/>
        <v> </v>
      </c>
      <c r="V4" s="8" t="str">
        <f t="shared" si="15"/>
        <v> </v>
      </c>
      <c r="W4" s="8" t="str">
        <f t="shared" si="16"/>
        <v> </v>
      </c>
      <c r="X4" s="8" t="str">
        <f t="shared" si="17"/>
        <v> </v>
      </c>
      <c r="Y4" s="12" t="str">
        <f t="shared" si="18"/>
        <v> </v>
      </c>
      <c r="Z4" s="14" t="str">
        <f t="shared" si="19"/>
        <v> </v>
      </c>
      <c r="AA4" s="14" t="str">
        <f t="shared" si="20"/>
        <v> </v>
      </c>
      <c r="AB4" s="14" t="s">
        <v>145</v>
      </c>
      <c r="AC4" s="18" t="str">
        <f t="shared" si="21"/>
        <v>https://www.google.com.hk/search?q=Couscous recipe&amp;oq=Couscous&amp;amp recipe</v>
      </c>
    </row>
    <row r="5">
      <c r="A5" s="10" t="s">
        <v>74</v>
      </c>
      <c r="B5" s="2">
        <v>147.0</v>
      </c>
      <c r="C5" s="2" t="s">
        <v>218</v>
      </c>
      <c r="D5" s="2" t="s">
        <v>220</v>
      </c>
      <c r="E5" s="3" t="s">
        <v>221</v>
      </c>
      <c r="F5" s="20" t="s">
        <v>223</v>
      </c>
      <c r="G5" s="2" t="s">
        <v>223</v>
      </c>
      <c r="H5" s="8" t="str">
        <f t="shared" si="1"/>
        <v> </v>
      </c>
      <c r="I5" s="8" t="str">
        <f t="shared" si="2"/>
        <v> </v>
      </c>
      <c r="J5" s="8" t="str">
        <f t="shared" si="3"/>
        <v>mea</v>
      </c>
      <c r="K5" s="8" t="str">
        <f t="shared" si="4"/>
        <v> </v>
      </c>
      <c r="L5" s="8" t="str">
        <f t="shared" si="5"/>
        <v> </v>
      </c>
      <c r="M5" s="8" t="str">
        <f t="shared" si="6"/>
        <v> </v>
      </c>
      <c r="N5" s="8" t="str">
        <f t="shared" si="7"/>
        <v> </v>
      </c>
      <c r="O5" s="8" t="str">
        <f t="shared" si="8"/>
        <v> </v>
      </c>
      <c r="P5" s="8" t="str">
        <f t="shared" si="9"/>
        <v> </v>
      </c>
      <c r="Q5" s="8" t="str">
        <f t="shared" si="10"/>
        <v> </v>
      </c>
      <c r="R5" s="8" t="str">
        <f t="shared" si="11"/>
        <v>gar</v>
      </c>
      <c r="S5" s="8" t="str">
        <f t="shared" si="12"/>
        <v> </v>
      </c>
      <c r="T5" s="8" t="str">
        <f t="shared" si="13"/>
        <v> </v>
      </c>
      <c r="U5" s="8" t="str">
        <f t="shared" si="14"/>
        <v> </v>
      </c>
      <c r="V5" s="8" t="str">
        <f t="shared" si="15"/>
        <v> </v>
      </c>
      <c r="W5" s="8" t="str">
        <f t="shared" si="16"/>
        <v> </v>
      </c>
      <c r="X5" s="8" t="str">
        <f t="shared" si="17"/>
        <v> </v>
      </c>
      <c r="Y5" s="12" t="str">
        <f t="shared" si="18"/>
        <v> </v>
      </c>
      <c r="Z5" s="14" t="str">
        <f t="shared" si="19"/>
        <v> </v>
      </c>
      <c r="AA5" s="14" t="str">
        <f t="shared" si="20"/>
        <v> </v>
      </c>
      <c r="AB5" s="14" t="s">
        <v>145</v>
      </c>
      <c r="AC5" s="18" t="str">
        <f t="shared" si="21"/>
        <v>https://www.google.com.hk/search?q=Escudella i carn d'olla recipe&amp;oq=Escudella i carn d'olla&amp;amp recipe</v>
      </c>
    </row>
    <row r="6">
      <c r="A6" s="10"/>
      <c r="B6" s="2">
        <v>126.0</v>
      </c>
      <c r="C6" s="2" t="s">
        <v>248</v>
      </c>
      <c r="D6" s="2" t="s">
        <v>249</v>
      </c>
      <c r="E6" s="3" t="s">
        <v>251</v>
      </c>
      <c r="F6" s="21" t="s">
        <v>254</v>
      </c>
      <c r="G6" s="2" t="s">
        <v>254</v>
      </c>
      <c r="H6" s="8" t="str">
        <f t="shared" si="1"/>
        <v> </v>
      </c>
      <c r="I6" s="8" t="str">
        <f t="shared" si="2"/>
        <v> </v>
      </c>
      <c r="J6" s="8" t="str">
        <f t="shared" si="3"/>
        <v> </v>
      </c>
      <c r="K6" s="8" t="str">
        <f t="shared" si="4"/>
        <v> </v>
      </c>
      <c r="L6" s="8" t="str">
        <f t="shared" si="5"/>
        <v> </v>
      </c>
      <c r="M6" s="8" t="str">
        <f t="shared" si="6"/>
        <v> </v>
      </c>
      <c r="N6" s="8" t="str">
        <f t="shared" si="7"/>
        <v> </v>
      </c>
      <c r="O6" s="8" t="str">
        <f t="shared" si="8"/>
        <v>oni</v>
      </c>
      <c r="P6" s="8" t="str">
        <f t="shared" si="9"/>
        <v> </v>
      </c>
      <c r="Q6" s="8" t="str">
        <f t="shared" si="10"/>
        <v> </v>
      </c>
      <c r="R6" s="8" t="str">
        <f t="shared" si="11"/>
        <v>gar</v>
      </c>
      <c r="S6" s="8" t="str">
        <f t="shared" si="12"/>
        <v> </v>
      </c>
      <c r="T6" s="8" t="str">
        <f t="shared" si="13"/>
        <v> </v>
      </c>
      <c r="U6" s="8" t="str">
        <f t="shared" si="14"/>
        <v> </v>
      </c>
      <c r="V6" s="8" t="str">
        <f t="shared" si="15"/>
        <v>chi</v>
      </c>
      <c r="W6" s="8" t="str">
        <f t="shared" si="16"/>
        <v> </v>
      </c>
      <c r="X6" s="8" t="str">
        <f t="shared" si="17"/>
        <v> </v>
      </c>
      <c r="Y6" s="12" t="str">
        <f t="shared" si="18"/>
        <v> </v>
      </c>
      <c r="Z6" s="14" t="str">
        <f t="shared" si="19"/>
        <v> </v>
      </c>
      <c r="AA6" s="14" t="str">
        <f t="shared" si="20"/>
        <v> </v>
      </c>
      <c r="AB6" s="14" t="s">
        <v>145</v>
      </c>
      <c r="AC6" s="18" t="str">
        <f t="shared" si="21"/>
        <v>https://www.google.com.hk/search?q=Muamba de Galinha recipe&amp;oq=Muamba de Galinha&amp;amp recipe</v>
      </c>
    </row>
    <row r="7">
      <c r="A7" s="10"/>
      <c r="B7" s="2">
        <v>119.0</v>
      </c>
      <c r="C7" s="2" t="s">
        <v>277</v>
      </c>
      <c r="D7" s="2" t="s">
        <v>278</v>
      </c>
      <c r="E7" s="3" t="s">
        <v>280</v>
      </c>
      <c r="F7" s="20" t="s">
        <v>285</v>
      </c>
      <c r="G7" s="2" t="s">
        <v>285</v>
      </c>
      <c r="H7" s="8" t="str">
        <f t="shared" si="1"/>
        <v> </v>
      </c>
      <c r="I7" s="8" t="str">
        <f t="shared" si="2"/>
        <v> </v>
      </c>
      <c r="J7" s="8" t="str">
        <f t="shared" si="3"/>
        <v>mea</v>
      </c>
      <c r="K7" s="8" t="str">
        <f t="shared" si="4"/>
        <v> </v>
      </c>
      <c r="L7" s="8" t="str">
        <f t="shared" si="5"/>
        <v> </v>
      </c>
      <c r="M7" s="8" t="str">
        <f t="shared" si="6"/>
        <v> </v>
      </c>
      <c r="N7" s="8" t="str">
        <f t="shared" si="7"/>
        <v> </v>
      </c>
      <c r="O7" s="8" t="str">
        <f t="shared" si="8"/>
        <v> </v>
      </c>
      <c r="P7" s="8" t="str">
        <f t="shared" si="9"/>
        <v> </v>
      </c>
      <c r="Q7" s="8" t="str">
        <f t="shared" si="10"/>
        <v> </v>
      </c>
      <c r="R7" s="8" t="str">
        <f t="shared" si="11"/>
        <v> </v>
      </c>
      <c r="S7" s="8" t="str">
        <f t="shared" si="12"/>
        <v> </v>
      </c>
      <c r="T7" s="8" t="str">
        <f t="shared" si="13"/>
        <v> </v>
      </c>
      <c r="U7" s="8" t="str">
        <f t="shared" si="14"/>
        <v> </v>
      </c>
      <c r="V7" s="8" t="str">
        <f t="shared" si="15"/>
        <v> </v>
      </c>
      <c r="W7" s="8" t="str">
        <f t="shared" si="16"/>
        <v> </v>
      </c>
      <c r="X7" s="8" t="str">
        <f t="shared" si="17"/>
        <v> </v>
      </c>
      <c r="Y7" s="12" t="str">
        <f t="shared" si="18"/>
        <v> </v>
      </c>
      <c r="Z7" s="14" t="str">
        <f t="shared" si="19"/>
        <v>swe</v>
      </c>
      <c r="AA7" s="14" t="str">
        <f t="shared" si="20"/>
        <v> </v>
      </c>
      <c r="AB7" s="14"/>
      <c r="AC7" s="18" t="str">
        <f t="shared" si="21"/>
        <v>https://www.google.com.hk/search?q=Asados recipe&amp;oq=Asados&amp;amp recipe</v>
      </c>
    </row>
    <row r="8">
      <c r="A8" s="10"/>
      <c r="B8" s="2">
        <v>3.0</v>
      </c>
      <c r="C8" s="2" t="s">
        <v>14</v>
      </c>
      <c r="D8" s="2" t="s">
        <v>15</v>
      </c>
      <c r="E8" s="3" t="s">
        <v>16</v>
      </c>
      <c r="F8" s="21" t="s">
        <v>304</v>
      </c>
      <c r="G8" s="2" t="s">
        <v>304</v>
      </c>
      <c r="H8" s="8" t="str">
        <f t="shared" si="1"/>
        <v> </v>
      </c>
      <c r="I8" s="8" t="str">
        <f t="shared" si="2"/>
        <v> </v>
      </c>
      <c r="J8" s="8" t="str">
        <f t="shared" si="3"/>
        <v>mea</v>
      </c>
      <c r="K8" s="8" t="str">
        <f t="shared" si="4"/>
        <v> </v>
      </c>
      <c r="L8" s="8" t="str">
        <f t="shared" si="5"/>
        <v> </v>
      </c>
      <c r="M8" s="8" t="str">
        <f t="shared" si="6"/>
        <v> </v>
      </c>
      <c r="N8" s="8" t="str">
        <f t="shared" si="7"/>
        <v> </v>
      </c>
      <c r="O8" s="8" t="str">
        <f t="shared" si="8"/>
        <v>oni</v>
      </c>
      <c r="P8" s="8" t="str">
        <f t="shared" si="9"/>
        <v> </v>
      </c>
      <c r="Q8" s="8" t="str">
        <f t="shared" si="10"/>
        <v> </v>
      </c>
      <c r="R8" s="8" t="str">
        <f t="shared" si="11"/>
        <v> </v>
      </c>
      <c r="S8" s="8" t="str">
        <f t="shared" si="12"/>
        <v> </v>
      </c>
      <c r="T8" s="8" t="str">
        <f t="shared" si="13"/>
        <v>che</v>
      </c>
      <c r="U8" s="8" t="str">
        <f t="shared" si="14"/>
        <v> </v>
      </c>
      <c r="V8" s="8" t="str">
        <f t="shared" si="15"/>
        <v> </v>
      </c>
      <c r="W8" s="8" t="str">
        <f t="shared" si="16"/>
        <v> </v>
      </c>
      <c r="X8" s="8" t="str">
        <f t="shared" si="17"/>
        <v> </v>
      </c>
      <c r="Y8" s="12" t="str">
        <f t="shared" si="18"/>
        <v> </v>
      </c>
      <c r="Z8" s="14" t="str">
        <f t="shared" si="19"/>
        <v> </v>
      </c>
      <c r="AA8" s="14" t="str">
        <f t="shared" si="20"/>
        <v> </v>
      </c>
      <c r="AB8" s="14" t="s">
        <v>145</v>
      </c>
      <c r="AC8" s="18" t="str">
        <f t="shared" si="21"/>
        <v>https://www.google.com.hk/search?q=Meat Pie recipe&amp;oq=Meat Pie&amp;amp recipe</v>
      </c>
    </row>
    <row r="9">
      <c r="A9" s="10"/>
      <c r="B9" s="2">
        <v>4.0</v>
      </c>
      <c r="C9" s="2" t="s">
        <v>18</v>
      </c>
      <c r="D9" s="2" t="s">
        <v>19</v>
      </c>
      <c r="E9" s="3" t="s">
        <v>20</v>
      </c>
      <c r="F9" s="20" t="s">
        <v>316</v>
      </c>
      <c r="G9" s="2" t="s">
        <v>316</v>
      </c>
      <c r="H9" s="8" t="str">
        <f t="shared" si="1"/>
        <v> </v>
      </c>
      <c r="I9" s="8" t="str">
        <f t="shared" si="2"/>
        <v> </v>
      </c>
      <c r="J9" s="8" t="str">
        <f t="shared" si="3"/>
        <v> </v>
      </c>
      <c r="K9" s="8" t="str">
        <f t="shared" si="4"/>
        <v>pot</v>
      </c>
      <c r="L9" s="8" t="str">
        <f t="shared" si="5"/>
        <v> </v>
      </c>
      <c r="M9" s="8" t="str">
        <f t="shared" si="6"/>
        <v> </v>
      </c>
      <c r="N9" s="8" t="str">
        <f t="shared" si="7"/>
        <v> </v>
      </c>
      <c r="O9" s="8" t="str">
        <f t="shared" si="8"/>
        <v> </v>
      </c>
      <c r="P9" s="8" t="str">
        <f t="shared" si="9"/>
        <v> </v>
      </c>
      <c r="Q9" s="8" t="str">
        <f t="shared" si="10"/>
        <v> </v>
      </c>
      <c r="R9" s="8" t="str">
        <f t="shared" si="11"/>
        <v> </v>
      </c>
      <c r="S9" s="8" t="str">
        <f t="shared" si="12"/>
        <v> </v>
      </c>
      <c r="T9" s="8" t="str">
        <f t="shared" si="13"/>
        <v> </v>
      </c>
      <c r="U9" s="8" t="str">
        <f t="shared" si="14"/>
        <v> </v>
      </c>
      <c r="V9" s="8" t="str">
        <f t="shared" si="15"/>
        <v> </v>
      </c>
      <c r="W9" s="8" t="str">
        <f t="shared" si="16"/>
        <v> </v>
      </c>
      <c r="X9" s="8" t="str">
        <f t="shared" si="17"/>
        <v> </v>
      </c>
      <c r="Y9" s="12" t="str">
        <f t="shared" si="18"/>
        <v> </v>
      </c>
      <c r="Z9" s="14" t="str">
        <f t="shared" si="19"/>
        <v> </v>
      </c>
      <c r="AA9" s="14" t="str">
        <f t="shared" si="20"/>
        <v> </v>
      </c>
      <c r="AB9" s="14" t="s">
        <v>145</v>
      </c>
      <c r="AC9" s="18" t="str">
        <f t="shared" si="21"/>
        <v>https://www.google.com.hk/search?q=Wiener Schnitzel recipe&amp;oq=Wiener Schnitzel&amp;amp recipe</v>
      </c>
    </row>
    <row r="10">
      <c r="A10" s="10"/>
      <c r="B10" s="2">
        <v>5.0</v>
      </c>
      <c r="C10" s="2" t="s">
        <v>22</v>
      </c>
      <c r="D10" s="2" t="s">
        <v>23</v>
      </c>
      <c r="E10" s="3" t="s">
        <v>24</v>
      </c>
      <c r="F10" s="21" t="s">
        <v>329</v>
      </c>
      <c r="G10" s="2" t="s">
        <v>329</v>
      </c>
      <c r="H10" s="8" t="str">
        <f t="shared" si="1"/>
        <v>ric</v>
      </c>
      <c r="I10" s="8" t="str">
        <f t="shared" si="2"/>
        <v>egg</v>
      </c>
      <c r="J10" s="8" t="str">
        <f t="shared" si="3"/>
        <v>mea</v>
      </c>
      <c r="K10" s="8" t="str">
        <f t="shared" si="4"/>
        <v> </v>
      </c>
      <c r="L10" s="8" t="str">
        <f t="shared" si="5"/>
        <v> </v>
      </c>
      <c r="M10" s="8" t="str">
        <f t="shared" si="6"/>
        <v> </v>
      </c>
      <c r="N10" s="8" t="str">
        <f t="shared" si="7"/>
        <v>sau</v>
      </c>
      <c r="O10" s="8" t="str">
        <f t="shared" si="8"/>
        <v> </v>
      </c>
      <c r="P10" s="8" t="str">
        <f t="shared" si="9"/>
        <v> </v>
      </c>
      <c r="Q10" s="8" t="str">
        <f t="shared" si="10"/>
        <v> </v>
      </c>
      <c r="R10" s="8" t="str">
        <f t="shared" si="11"/>
        <v>gar</v>
      </c>
      <c r="S10" s="8" t="str">
        <f t="shared" si="12"/>
        <v>mil</v>
      </c>
      <c r="T10" s="8" t="str">
        <f t="shared" si="13"/>
        <v> </v>
      </c>
      <c r="U10" s="8" t="str">
        <f t="shared" si="14"/>
        <v> </v>
      </c>
      <c r="V10" s="8" t="str">
        <f t="shared" si="15"/>
        <v> </v>
      </c>
      <c r="W10" s="8" t="str">
        <f t="shared" si="16"/>
        <v> </v>
      </c>
      <c r="X10" s="8" t="str">
        <f t="shared" si="17"/>
        <v> </v>
      </c>
      <c r="Y10" s="12" t="str">
        <f t="shared" si="18"/>
        <v> </v>
      </c>
      <c r="Z10" s="14" t="str">
        <f t="shared" si="19"/>
        <v> </v>
      </c>
      <c r="AA10" s="14" t="str">
        <f t="shared" si="20"/>
        <v> </v>
      </c>
      <c r="AB10" s="14" t="s">
        <v>145</v>
      </c>
      <c r="AC10" s="18" t="str">
        <f t="shared" si="21"/>
        <v>https://www.google.com.hk/search?q=Dolmasi recipe&amp;oq=Dolmasi&amp;amp recipe</v>
      </c>
    </row>
    <row r="11">
      <c r="A11" s="10"/>
      <c r="B11" s="2">
        <v>6.0</v>
      </c>
      <c r="C11" s="2" t="s">
        <v>30</v>
      </c>
      <c r="D11" s="2" t="s">
        <v>31</v>
      </c>
      <c r="E11" s="3" t="s">
        <v>337</v>
      </c>
      <c r="F11" s="20" t="s">
        <v>338</v>
      </c>
      <c r="G11" s="2" t="s">
        <v>338</v>
      </c>
      <c r="H11" s="8" t="str">
        <f t="shared" si="1"/>
        <v>ric</v>
      </c>
      <c r="I11" s="8" t="str">
        <f t="shared" si="2"/>
        <v> </v>
      </c>
      <c r="J11" s="8" t="str">
        <f t="shared" si="3"/>
        <v> </v>
      </c>
      <c r="K11" s="8" t="str">
        <f t="shared" si="4"/>
        <v> </v>
      </c>
      <c r="L11" s="8" t="str">
        <f t="shared" si="5"/>
        <v> </v>
      </c>
      <c r="M11" s="8" t="str">
        <f t="shared" si="6"/>
        <v> </v>
      </c>
      <c r="N11" s="8" t="str">
        <f t="shared" si="7"/>
        <v> </v>
      </c>
      <c r="O11" s="8" t="str">
        <f t="shared" si="8"/>
        <v> </v>
      </c>
      <c r="P11" s="8" t="str">
        <f t="shared" si="9"/>
        <v> </v>
      </c>
      <c r="Q11" s="8" t="str">
        <f t="shared" si="10"/>
        <v> </v>
      </c>
      <c r="R11" s="8" t="str">
        <f t="shared" si="11"/>
        <v> </v>
      </c>
      <c r="S11" s="8" t="str">
        <f t="shared" si="12"/>
        <v> </v>
      </c>
      <c r="T11" s="8" t="str">
        <f t="shared" si="13"/>
        <v> </v>
      </c>
      <c r="U11" s="8" t="str">
        <f t="shared" si="14"/>
        <v> </v>
      </c>
      <c r="V11" s="8" t="str">
        <f t="shared" si="15"/>
        <v> </v>
      </c>
      <c r="W11" s="8" t="str">
        <f t="shared" si="16"/>
        <v> </v>
      </c>
      <c r="X11" s="8" t="str">
        <f t="shared" si="17"/>
        <v> </v>
      </c>
      <c r="Y11" s="12" t="str">
        <f t="shared" si="18"/>
        <v> </v>
      </c>
      <c r="Z11" s="14" t="str">
        <f t="shared" si="19"/>
        <v> </v>
      </c>
      <c r="AA11" s="14" t="str">
        <f t="shared" si="20"/>
        <v> </v>
      </c>
      <c r="AB11" s="14" t="s">
        <v>145</v>
      </c>
      <c r="AC11" s="18" t="str">
        <f t="shared" si="21"/>
        <v>https://www.google.com.hk/search?q=Crack Conch with Peas and Rice recipe&amp;oq=Crack Conch with Peas and Rice&amp;amp recipe</v>
      </c>
    </row>
    <row r="12">
      <c r="A12" s="10"/>
      <c r="B12" s="2">
        <v>7.0</v>
      </c>
      <c r="C12" s="2" t="s">
        <v>57</v>
      </c>
      <c r="D12" s="2" t="s">
        <v>59</v>
      </c>
      <c r="E12" s="3" t="s">
        <v>355</v>
      </c>
      <c r="F12" s="21" t="s">
        <v>357</v>
      </c>
      <c r="G12" s="2" t="s">
        <v>357</v>
      </c>
      <c r="H12" s="8" t="str">
        <f t="shared" si="1"/>
        <v>ric</v>
      </c>
      <c r="I12" s="8" t="str">
        <f t="shared" si="2"/>
        <v> </v>
      </c>
      <c r="J12" s="8" t="str">
        <f t="shared" si="3"/>
        <v> </v>
      </c>
      <c r="K12" s="8" t="str">
        <f t="shared" si="4"/>
        <v> </v>
      </c>
      <c r="L12" s="8" t="str">
        <f t="shared" si="5"/>
        <v> </v>
      </c>
      <c r="M12" s="8" t="str">
        <f t="shared" si="6"/>
        <v> </v>
      </c>
      <c r="N12" s="8" t="str">
        <f t="shared" si="7"/>
        <v> </v>
      </c>
      <c r="O12" s="8" t="str">
        <f t="shared" si="8"/>
        <v> </v>
      </c>
      <c r="P12" s="8" t="str">
        <f t="shared" si="9"/>
        <v> </v>
      </c>
      <c r="Q12" s="8" t="str">
        <f t="shared" si="10"/>
        <v> </v>
      </c>
      <c r="R12" s="8" t="str">
        <f t="shared" si="11"/>
        <v> </v>
      </c>
      <c r="S12" s="8" t="str">
        <f t="shared" si="12"/>
        <v> </v>
      </c>
      <c r="T12" s="8" t="str">
        <f t="shared" si="13"/>
        <v> </v>
      </c>
      <c r="U12" s="8" t="str">
        <f t="shared" si="14"/>
        <v> </v>
      </c>
      <c r="V12" s="8" t="str">
        <f t="shared" si="15"/>
        <v>chi</v>
      </c>
      <c r="W12" s="8" t="str">
        <f t="shared" si="16"/>
        <v> </v>
      </c>
      <c r="X12" s="8" t="str">
        <f t="shared" si="17"/>
        <v> </v>
      </c>
      <c r="Y12" s="12" t="str">
        <f t="shared" si="18"/>
        <v> </v>
      </c>
      <c r="Z12" s="14" t="str">
        <f t="shared" si="19"/>
        <v> </v>
      </c>
      <c r="AA12" s="14" t="str">
        <f t="shared" si="20"/>
        <v> </v>
      </c>
      <c r="AB12" s="14" t="s">
        <v>145</v>
      </c>
      <c r="AC12" s="18" t="str">
        <f t="shared" si="21"/>
        <v>https://www.google.com.hk/search?q=Chicken Machboos recipe&amp;oq=Chicken Machboos&amp;amp recipe</v>
      </c>
    </row>
    <row r="13">
      <c r="A13" s="10"/>
      <c r="B13" s="2">
        <v>8.0</v>
      </c>
      <c r="C13" s="2" t="s">
        <v>68</v>
      </c>
      <c r="D13" s="2" t="s">
        <v>69</v>
      </c>
      <c r="E13" s="3" t="s">
        <v>71</v>
      </c>
      <c r="F13" s="20" t="s">
        <v>363</v>
      </c>
      <c r="G13" s="2" t="s">
        <v>363</v>
      </c>
      <c r="H13" s="8" t="str">
        <f t="shared" si="1"/>
        <v>ric</v>
      </c>
      <c r="I13" s="8" t="str">
        <f t="shared" si="2"/>
        <v> </v>
      </c>
      <c r="J13" s="8" t="str">
        <f t="shared" si="3"/>
        <v> </v>
      </c>
      <c r="K13" s="8" t="str">
        <f t="shared" si="4"/>
        <v> </v>
      </c>
      <c r="L13" s="8" t="str">
        <f t="shared" si="5"/>
        <v> </v>
      </c>
      <c r="M13" s="8" t="str">
        <f t="shared" si="6"/>
        <v> </v>
      </c>
      <c r="N13" s="8" t="str">
        <f t="shared" si="7"/>
        <v> </v>
      </c>
      <c r="O13" s="8" t="str">
        <f t="shared" si="8"/>
        <v> </v>
      </c>
      <c r="P13" s="8" t="str">
        <f t="shared" si="9"/>
        <v>fis</v>
      </c>
      <c r="Q13" s="8" t="str">
        <f t="shared" si="10"/>
        <v> </v>
      </c>
      <c r="R13" s="8" t="str">
        <f t="shared" si="11"/>
        <v> </v>
      </c>
      <c r="S13" s="8" t="str">
        <f t="shared" si="12"/>
        <v> </v>
      </c>
      <c r="T13" s="8" t="str">
        <f t="shared" si="13"/>
        <v> </v>
      </c>
      <c r="U13" s="8" t="str">
        <f t="shared" si="14"/>
        <v> </v>
      </c>
      <c r="V13" s="8" t="str">
        <f t="shared" si="15"/>
        <v> </v>
      </c>
      <c r="W13" s="8" t="str">
        <f t="shared" si="16"/>
        <v> </v>
      </c>
      <c r="X13" s="8" t="str">
        <f t="shared" si="17"/>
        <v> </v>
      </c>
      <c r="Y13" s="12" t="str">
        <f t="shared" si="18"/>
        <v> </v>
      </c>
      <c r="Z13" s="14" t="str">
        <f t="shared" si="19"/>
        <v> </v>
      </c>
      <c r="AA13" s="14" t="str">
        <f t="shared" si="20"/>
        <v> </v>
      </c>
      <c r="AB13" s="14" t="s">
        <v>145</v>
      </c>
      <c r="AC13" s="18" t="str">
        <f t="shared" si="21"/>
        <v>https://www.google.com.hk/search?q=Fish and Rice recipe&amp;oq=Fish and Rice&amp;amp recipe</v>
      </c>
    </row>
    <row r="14">
      <c r="A14" s="10"/>
      <c r="B14" s="2">
        <v>9.0</v>
      </c>
      <c r="C14" s="2" t="s">
        <v>78</v>
      </c>
      <c r="D14" s="2" t="s">
        <v>79</v>
      </c>
      <c r="E14" s="3" t="s">
        <v>373</v>
      </c>
      <c r="F14" s="21" t="s">
        <v>376</v>
      </c>
      <c r="G14" s="2" t="s">
        <v>376</v>
      </c>
      <c r="H14" s="8" t="str">
        <f t="shared" si="1"/>
        <v> </v>
      </c>
      <c r="I14" s="8" t="str">
        <f t="shared" si="2"/>
        <v> </v>
      </c>
      <c r="J14" s="8" t="str">
        <f t="shared" si="3"/>
        <v> </v>
      </c>
      <c r="K14" s="8" t="str">
        <f t="shared" si="4"/>
        <v> </v>
      </c>
      <c r="L14" s="8" t="str">
        <f t="shared" si="5"/>
        <v> </v>
      </c>
      <c r="M14" s="8" t="str">
        <f t="shared" si="6"/>
        <v> </v>
      </c>
      <c r="N14" s="8" t="str">
        <f t="shared" si="7"/>
        <v> </v>
      </c>
      <c r="O14" s="8" t="str">
        <f t="shared" si="8"/>
        <v> </v>
      </c>
      <c r="P14" s="8" t="str">
        <f t="shared" si="9"/>
        <v>fis</v>
      </c>
      <c r="Q14" s="8" t="str">
        <f t="shared" si="10"/>
        <v> </v>
      </c>
      <c r="R14" s="8" t="str">
        <f t="shared" si="11"/>
        <v> </v>
      </c>
      <c r="S14" s="8" t="str">
        <f t="shared" si="12"/>
        <v> </v>
      </c>
      <c r="T14" s="8" t="str">
        <f t="shared" si="13"/>
        <v> </v>
      </c>
      <c r="U14" s="8" t="str">
        <f t="shared" si="14"/>
        <v> </v>
      </c>
      <c r="V14" s="8" t="str">
        <f t="shared" si="15"/>
        <v> </v>
      </c>
      <c r="W14" s="8" t="str">
        <f t="shared" si="16"/>
        <v> </v>
      </c>
      <c r="X14" s="8" t="str">
        <f t="shared" si="17"/>
        <v> </v>
      </c>
      <c r="Y14" s="12" t="str">
        <f t="shared" si="18"/>
        <v> </v>
      </c>
      <c r="Z14" s="14" t="str">
        <f t="shared" si="19"/>
        <v> </v>
      </c>
      <c r="AA14" s="14" t="str">
        <f t="shared" si="20"/>
        <v> </v>
      </c>
      <c r="AB14" s="14" t="s">
        <v>145</v>
      </c>
      <c r="AC14" s="18" t="str">
        <f t="shared" si="21"/>
        <v>https://www.google.com.hk/search?q=Cou Cou and Flying Fish recipe&amp;oq=Cou Cou and Flying Fish&amp;amp recipe</v>
      </c>
    </row>
    <row r="15">
      <c r="A15" s="10"/>
      <c r="B15" s="2">
        <v>10.0</v>
      </c>
      <c r="C15" s="2" t="s">
        <v>86</v>
      </c>
      <c r="D15" s="2" t="s">
        <v>87</v>
      </c>
      <c r="E15" s="3" t="s">
        <v>88</v>
      </c>
      <c r="F15" s="20" t="s">
        <v>386</v>
      </c>
      <c r="G15" s="2" t="s">
        <v>386</v>
      </c>
      <c r="H15" s="8" t="str">
        <f t="shared" si="1"/>
        <v> </v>
      </c>
      <c r="I15" s="8" t="str">
        <f t="shared" si="2"/>
        <v> </v>
      </c>
      <c r="J15" s="8" t="str">
        <f t="shared" si="3"/>
        <v> </v>
      </c>
      <c r="K15" s="8" t="str">
        <f t="shared" si="4"/>
        <v>pot</v>
      </c>
      <c r="L15" s="8" t="str">
        <f t="shared" si="5"/>
        <v> </v>
      </c>
      <c r="M15" s="8" t="str">
        <f t="shared" si="6"/>
        <v> </v>
      </c>
      <c r="N15" s="8" t="str">
        <f t="shared" si="7"/>
        <v> </v>
      </c>
      <c r="O15" s="8" t="str">
        <f t="shared" si="8"/>
        <v> </v>
      </c>
      <c r="P15" s="8" t="str">
        <f t="shared" si="9"/>
        <v> </v>
      </c>
      <c r="Q15" s="8" t="str">
        <f t="shared" si="10"/>
        <v> </v>
      </c>
      <c r="R15" s="8" t="str">
        <f t="shared" si="11"/>
        <v>gar</v>
      </c>
      <c r="S15" s="8" t="str">
        <f t="shared" si="12"/>
        <v> </v>
      </c>
      <c r="T15" s="8" t="str">
        <f t="shared" si="13"/>
        <v> </v>
      </c>
      <c r="U15" s="8" t="str">
        <f t="shared" si="14"/>
        <v> </v>
      </c>
      <c r="V15" s="8" t="str">
        <f t="shared" si="15"/>
        <v> </v>
      </c>
      <c r="W15" s="8" t="str">
        <f t="shared" si="16"/>
        <v> </v>
      </c>
      <c r="X15" s="8" t="str">
        <f t="shared" si="17"/>
        <v> </v>
      </c>
      <c r="Y15" s="12" t="str">
        <f t="shared" si="18"/>
        <v> </v>
      </c>
      <c r="Z15" s="14" t="str">
        <f t="shared" si="19"/>
        <v> </v>
      </c>
      <c r="AA15" s="14" t="str">
        <f t="shared" si="20"/>
        <v> </v>
      </c>
      <c r="AB15" s="14" t="s">
        <v>145</v>
      </c>
      <c r="AC15" s="18" t="str">
        <f t="shared" si="21"/>
        <v>https://www.google.com.hk/search?q=Moules-frites recipe&amp;oq=Moules-frites&amp;amp recipe</v>
      </c>
    </row>
    <row r="16">
      <c r="A16" s="10"/>
      <c r="B16" s="2">
        <v>11.0</v>
      </c>
      <c r="C16" s="2" t="s">
        <v>94</v>
      </c>
      <c r="D16" s="2" t="s">
        <v>96</v>
      </c>
      <c r="E16" s="3" t="s">
        <v>98</v>
      </c>
      <c r="F16" s="21" t="s">
        <v>397</v>
      </c>
      <c r="G16" s="2" t="s">
        <v>397</v>
      </c>
      <c r="H16" s="8" t="str">
        <f t="shared" si="1"/>
        <v>ric</v>
      </c>
      <c r="I16" s="8" t="str">
        <f t="shared" si="2"/>
        <v> </v>
      </c>
      <c r="J16" s="8" t="str">
        <f t="shared" si="3"/>
        <v> </v>
      </c>
      <c r="K16" s="8" t="str">
        <f t="shared" si="4"/>
        <v> </v>
      </c>
      <c r="L16" s="8" t="str">
        <f t="shared" si="5"/>
        <v> </v>
      </c>
      <c r="M16" s="8" t="str">
        <f t="shared" si="6"/>
        <v> </v>
      </c>
      <c r="N16" s="8" t="str">
        <f t="shared" si="7"/>
        <v> </v>
      </c>
      <c r="O16" s="8" t="str">
        <f t="shared" si="8"/>
        <v> </v>
      </c>
      <c r="P16" s="8" t="str">
        <f t="shared" si="9"/>
        <v> </v>
      </c>
      <c r="Q16" s="8" t="str">
        <f t="shared" si="10"/>
        <v>bea</v>
      </c>
      <c r="R16" s="8" t="str">
        <f t="shared" si="11"/>
        <v> </v>
      </c>
      <c r="S16" s="8" t="str">
        <f t="shared" si="12"/>
        <v>mil</v>
      </c>
      <c r="T16" s="8" t="str">
        <f t="shared" si="13"/>
        <v> </v>
      </c>
      <c r="U16" s="8" t="str">
        <f t="shared" si="14"/>
        <v> </v>
      </c>
      <c r="V16" s="8" t="str">
        <f t="shared" si="15"/>
        <v> </v>
      </c>
      <c r="W16" s="8" t="str">
        <f t="shared" si="16"/>
        <v> </v>
      </c>
      <c r="X16" s="8" t="str">
        <f t="shared" si="17"/>
        <v> </v>
      </c>
      <c r="Y16" s="12" t="str">
        <f t="shared" si="18"/>
        <v> </v>
      </c>
      <c r="Z16" s="14" t="str">
        <f t="shared" si="19"/>
        <v> </v>
      </c>
      <c r="AA16" s="14" t="str">
        <f t="shared" si="20"/>
        <v> </v>
      </c>
      <c r="AB16" s="14" t="s">
        <v>145</v>
      </c>
      <c r="AC16" s="18" t="str">
        <f t="shared" si="21"/>
        <v>https://www.google.com.hk/search?q=Rice and beans recipe&amp;oq=Rice and beans&amp;amp recipe</v>
      </c>
    </row>
    <row r="17">
      <c r="A17" s="10"/>
      <c r="B17" s="2">
        <v>12.0</v>
      </c>
      <c r="C17" s="2" t="s">
        <v>103</v>
      </c>
      <c r="D17" s="2" t="s">
        <v>104</v>
      </c>
      <c r="E17" s="3" t="s">
        <v>412</v>
      </c>
      <c r="F17" s="20" t="s">
        <v>415</v>
      </c>
      <c r="G17" s="2" t="s">
        <v>415</v>
      </c>
      <c r="H17" s="8" t="str">
        <f t="shared" si="1"/>
        <v> </v>
      </c>
      <c r="I17" s="8" t="str">
        <f t="shared" si="2"/>
        <v> </v>
      </c>
      <c r="J17" s="8" t="str">
        <f t="shared" si="3"/>
        <v> </v>
      </c>
      <c r="K17" s="8" t="str">
        <f t="shared" si="4"/>
        <v> </v>
      </c>
      <c r="L17" s="8" t="str">
        <f t="shared" si="5"/>
        <v> </v>
      </c>
      <c r="M17" s="8" t="str">
        <f t="shared" si="6"/>
        <v> </v>
      </c>
      <c r="N17" s="8" t="str">
        <f t="shared" si="7"/>
        <v> </v>
      </c>
      <c r="O17" s="8" t="str">
        <f t="shared" si="8"/>
        <v> </v>
      </c>
      <c r="P17" s="8" t="str">
        <f t="shared" si="9"/>
        <v> </v>
      </c>
      <c r="Q17" s="8" t="str">
        <f t="shared" si="10"/>
        <v> </v>
      </c>
      <c r="R17" s="8" t="str">
        <f t="shared" si="11"/>
        <v> </v>
      </c>
      <c r="S17" s="8" t="str">
        <f t="shared" si="12"/>
        <v> </v>
      </c>
      <c r="T17" s="8" t="str">
        <f t="shared" si="13"/>
        <v> </v>
      </c>
      <c r="U17" s="8" t="str">
        <f t="shared" si="14"/>
        <v> </v>
      </c>
      <c r="V17" s="8" t="str">
        <f t="shared" si="15"/>
        <v> </v>
      </c>
      <c r="W17" s="8" t="str">
        <f t="shared" si="16"/>
        <v> </v>
      </c>
      <c r="X17" s="8" t="str">
        <f t="shared" si="17"/>
        <v> </v>
      </c>
      <c r="Y17" s="12" t="str">
        <f t="shared" si="18"/>
        <v> </v>
      </c>
      <c r="Z17" s="14" t="str">
        <f t="shared" si="19"/>
        <v> </v>
      </c>
      <c r="AA17" s="14" t="str">
        <f t="shared" si="20"/>
        <v>sal</v>
      </c>
      <c r="AB17" s="14"/>
      <c r="AC17" s="18" t="str">
        <f t="shared" si="21"/>
        <v>https://www.google.com.hk/search?q=Kuli Kuli recipe&amp;oq=Kuli Kuli&amp;amp recipe</v>
      </c>
    </row>
    <row r="18">
      <c r="A18" s="10"/>
      <c r="B18" s="2">
        <v>13.0</v>
      </c>
      <c r="C18" s="2" t="s">
        <v>108</v>
      </c>
      <c r="D18" s="2" t="s">
        <v>109</v>
      </c>
      <c r="E18" s="3" t="s">
        <v>111</v>
      </c>
      <c r="F18" s="21" t="s">
        <v>431</v>
      </c>
      <c r="G18" s="2" t="s">
        <v>431</v>
      </c>
      <c r="H18" s="8" t="str">
        <f t="shared" si="1"/>
        <v> </v>
      </c>
      <c r="I18" s="8" t="str">
        <f t="shared" si="2"/>
        <v> </v>
      </c>
      <c r="J18" s="8" t="str">
        <f t="shared" si="3"/>
        <v> </v>
      </c>
      <c r="K18" s="8" t="str">
        <f t="shared" si="4"/>
        <v> </v>
      </c>
      <c r="L18" s="8" t="str">
        <f t="shared" si="5"/>
        <v> </v>
      </c>
      <c r="M18" s="8" t="str">
        <f t="shared" si="6"/>
        <v> </v>
      </c>
      <c r="N18" s="8" t="str">
        <f t="shared" si="7"/>
        <v> </v>
      </c>
      <c r="O18" s="8" t="str">
        <f t="shared" si="8"/>
        <v> </v>
      </c>
      <c r="P18" s="8" t="str">
        <f t="shared" si="9"/>
        <v> </v>
      </c>
      <c r="Q18" s="8" t="str">
        <f t="shared" si="10"/>
        <v> </v>
      </c>
      <c r="R18" s="8" t="str">
        <f t="shared" si="11"/>
        <v> </v>
      </c>
      <c r="S18" s="8" t="str">
        <f t="shared" si="12"/>
        <v>mil</v>
      </c>
      <c r="T18" s="8" t="str">
        <f t="shared" si="13"/>
        <v>che</v>
      </c>
      <c r="U18" s="8" t="str">
        <f t="shared" si="14"/>
        <v> </v>
      </c>
      <c r="V18" s="8" t="str">
        <f t="shared" si="15"/>
        <v> </v>
      </c>
      <c r="W18" s="8" t="str">
        <f t="shared" si="16"/>
        <v> </v>
      </c>
      <c r="X18" s="8" t="str">
        <f t="shared" si="17"/>
        <v> </v>
      </c>
      <c r="Y18" s="12" t="str">
        <f t="shared" si="18"/>
        <v> </v>
      </c>
      <c r="Z18" s="14" t="str">
        <f t="shared" si="19"/>
        <v> </v>
      </c>
      <c r="AA18" s="14" t="str">
        <f t="shared" si="20"/>
        <v> </v>
      </c>
      <c r="AB18" s="14" t="s">
        <v>145</v>
      </c>
      <c r="AC18" s="18" t="str">
        <f t="shared" si="21"/>
        <v>https://www.google.com.hk/search?q=Ema Datshi recipe&amp;oq=Ema Datshi&amp;amp recipe</v>
      </c>
    </row>
    <row r="19">
      <c r="A19" s="10"/>
      <c r="B19" s="2">
        <v>118.0</v>
      </c>
      <c r="C19" s="2" t="s">
        <v>438</v>
      </c>
      <c r="D19" s="2" t="s">
        <v>440</v>
      </c>
      <c r="E19" s="3" t="s">
        <v>442</v>
      </c>
      <c r="F19" s="20" t="s">
        <v>443</v>
      </c>
      <c r="G19" s="2" t="s">
        <v>443</v>
      </c>
      <c r="H19" s="8" t="str">
        <f t="shared" si="1"/>
        <v> </v>
      </c>
      <c r="I19" s="8" t="str">
        <f t="shared" si="2"/>
        <v> </v>
      </c>
      <c r="J19" s="8" t="str">
        <f t="shared" si="3"/>
        <v> </v>
      </c>
      <c r="K19" s="8" t="str">
        <f t="shared" si="4"/>
        <v>pot</v>
      </c>
      <c r="L19" s="8" t="str">
        <f t="shared" si="5"/>
        <v>bee</v>
      </c>
      <c r="M19" s="8" t="str">
        <f t="shared" si="6"/>
        <v> </v>
      </c>
      <c r="N19" s="8" t="str">
        <f t="shared" si="7"/>
        <v>sau</v>
      </c>
      <c r="O19" s="8" t="str">
        <f t="shared" si="8"/>
        <v> </v>
      </c>
      <c r="P19" s="8" t="str">
        <f t="shared" si="9"/>
        <v> </v>
      </c>
      <c r="Q19" s="8" t="str">
        <f t="shared" si="10"/>
        <v> </v>
      </c>
      <c r="R19" s="8" t="str">
        <f t="shared" si="11"/>
        <v> </v>
      </c>
      <c r="S19" s="8" t="str">
        <f t="shared" si="12"/>
        <v> </v>
      </c>
      <c r="T19" s="8" t="str">
        <f t="shared" si="13"/>
        <v> </v>
      </c>
      <c r="U19" s="8" t="str">
        <f t="shared" si="14"/>
        <v> </v>
      </c>
      <c r="V19" s="8" t="str">
        <f t="shared" si="15"/>
        <v>chi</v>
      </c>
      <c r="W19" s="8" t="str">
        <f t="shared" si="16"/>
        <v>por</v>
      </c>
      <c r="X19" s="8" t="str">
        <f t="shared" si="17"/>
        <v> </v>
      </c>
      <c r="Y19" s="12" t="str">
        <f t="shared" si="18"/>
        <v>spy</v>
      </c>
      <c r="Z19" s="14" t="str">
        <f t="shared" si="19"/>
        <v>swe</v>
      </c>
      <c r="AA19" s="14" t="str">
        <f t="shared" si="20"/>
        <v>sal</v>
      </c>
      <c r="AB19" s="14"/>
      <c r="AC19" s="18" t="str">
        <f t="shared" si="21"/>
        <v>https://www.google.com.hk/search?q=Salteñas recipe&amp;oq=Salteñas&amp;amp recipe</v>
      </c>
    </row>
    <row r="20">
      <c r="A20" s="10"/>
      <c r="B20" s="2">
        <v>14.0</v>
      </c>
      <c r="C20" s="2" t="s">
        <v>116</v>
      </c>
      <c r="D20" s="2" t="s">
        <v>117</v>
      </c>
      <c r="E20" s="3" t="s">
        <v>118</v>
      </c>
      <c r="F20" s="21" t="s">
        <v>456</v>
      </c>
      <c r="G20" s="2" t="s">
        <v>456</v>
      </c>
      <c r="H20" s="8" t="str">
        <f t="shared" si="1"/>
        <v> </v>
      </c>
      <c r="I20" s="8" t="str">
        <f t="shared" si="2"/>
        <v> </v>
      </c>
      <c r="J20" s="8" t="str">
        <f t="shared" si="3"/>
        <v> </v>
      </c>
      <c r="K20" s="8" t="str">
        <f t="shared" si="4"/>
        <v> </v>
      </c>
      <c r="L20" s="8" t="str">
        <f t="shared" si="5"/>
        <v>bee</v>
      </c>
      <c r="M20" s="8" t="str">
        <f t="shared" si="6"/>
        <v> </v>
      </c>
      <c r="N20" s="8" t="str">
        <f t="shared" si="7"/>
        <v> </v>
      </c>
      <c r="O20" s="8" t="str">
        <f t="shared" si="8"/>
        <v>oni</v>
      </c>
      <c r="P20" s="8" t="str">
        <f t="shared" si="9"/>
        <v> </v>
      </c>
      <c r="Q20" s="8" t="str">
        <f t="shared" si="10"/>
        <v> </v>
      </c>
      <c r="R20" s="8" t="str">
        <f t="shared" si="11"/>
        <v> </v>
      </c>
      <c r="S20" s="8" t="str">
        <f t="shared" si="12"/>
        <v> </v>
      </c>
      <c r="T20" s="8" t="str">
        <f t="shared" si="13"/>
        <v> </v>
      </c>
      <c r="U20" s="8" t="str">
        <f t="shared" si="14"/>
        <v> </v>
      </c>
      <c r="V20" s="8" t="str">
        <f t="shared" si="15"/>
        <v> </v>
      </c>
      <c r="W20" s="8" t="str">
        <f t="shared" si="16"/>
        <v> </v>
      </c>
      <c r="X20" s="8" t="str">
        <f t="shared" si="17"/>
        <v> </v>
      </c>
      <c r="Y20" s="12" t="str">
        <f t="shared" si="18"/>
        <v> </v>
      </c>
      <c r="Z20" s="14" t="str">
        <f t="shared" si="19"/>
        <v> </v>
      </c>
      <c r="AA20" s="14" t="str">
        <f t="shared" si="20"/>
        <v> </v>
      </c>
      <c r="AB20" s="14" t="s">
        <v>145</v>
      </c>
      <c r="AC20" s="18" t="str">
        <f t="shared" si="21"/>
        <v>https://www.google.com.hk/search?q=Cevapi recipe&amp;oq=Cevapi&amp;amp recipe</v>
      </c>
    </row>
    <row r="21">
      <c r="A21" s="10"/>
      <c r="B21" s="2">
        <v>148.0</v>
      </c>
      <c r="C21" s="2" t="s">
        <v>466</v>
      </c>
      <c r="D21" s="2" t="s">
        <v>467</v>
      </c>
      <c r="E21" s="3" t="s">
        <v>468</v>
      </c>
      <c r="F21" s="20" t="s">
        <v>472</v>
      </c>
      <c r="G21" s="2" t="s">
        <v>472</v>
      </c>
      <c r="H21" s="8" t="str">
        <f t="shared" si="1"/>
        <v> </v>
      </c>
      <c r="I21" s="8" t="str">
        <f t="shared" si="2"/>
        <v> </v>
      </c>
      <c r="J21" s="8" t="str">
        <f t="shared" si="3"/>
        <v>mea</v>
      </c>
      <c r="K21" s="8" t="str">
        <f t="shared" si="4"/>
        <v> </v>
      </c>
      <c r="L21" s="8" t="str">
        <f t="shared" si="5"/>
        <v>bee</v>
      </c>
      <c r="M21" s="8" t="str">
        <f t="shared" si="6"/>
        <v> </v>
      </c>
      <c r="N21" s="8" t="str">
        <f t="shared" si="7"/>
        <v> </v>
      </c>
      <c r="O21" s="8" t="str">
        <f t="shared" si="8"/>
        <v> </v>
      </c>
      <c r="P21" s="8" t="str">
        <f t="shared" si="9"/>
        <v> </v>
      </c>
      <c r="Q21" s="8" t="str">
        <f t="shared" si="10"/>
        <v> </v>
      </c>
      <c r="R21" s="8" t="str">
        <f t="shared" si="11"/>
        <v> </v>
      </c>
      <c r="S21" s="8" t="str">
        <f t="shared" si="12"/>
        <v> </v>
      </c>
      <c r="T21" s="8" t="str">
        <f t="shared" si="13"/>
        <v> </v>
      </c>
      <c r="U21" s="8" t="str">
        <f t="shared" si="14"/>
        <v> </v>
      </c>
      <c r="V21" s="8" t="str">
        <f t="shared" si="15"/>
        <v> </v>
      </c>
      <c r="W21" s="8" t="str">
        <f t="shared" si="16"/>
        <v> </v>
      </c>
      <c r="X21" s="8" t="str">
        <f t="shared" si="17"/>
        <v> </v>
      </c>
      <c r="Y21" s="12" t="str">
        <f t="shared" si="18"/>
        <v> </v>
      </c>
      <c r="Z21" s="14" t="str">
        <f t="shared" si="19"/>
        <v> </v>
      </c>
      <c r="AA21" s="14" t="str">
        <f t="shared" si="20"/>
        <v>sal</v>
      </c>
      <c r="AB21" s="14"/>
      <c r="AC21" s="18" t="str">
        <f t="shared" si="21"/>
        <v>https://www.google.com.hk/search?q=Seswaa recipe&amp;oq=Seswaa&amp;amp recipe</v>
      </c>
    </row>
    <row r="22">
      <c r="A22" s="10"/>
      <c r="B22" s="2">
        <v>15.0</v>
      </c>
      <c r="C22" s="2" t="s">
        <v>123</v>
      </c>
      <c r="D22" s="2" t="s">
        <v>124</v>
      </c>
      <c r="E22" s="3" t="s">
        <v>127</v>
      </c>
      <c r="F22" s="21" t="s">
        <v>482</v>
      </c>
      <c r="G22" s="2" t="s">
        <v>482</v>
      </c>
      <c r="H22" s="8" t="str">
        <f t="shared" si="1"/>
        <v> </v>
      </c>
      <c r="I22" s="8" t="str">
        <f t="shared" si="2"/>
        <v> </v>
      </c>
      <c r="J22" s="8" t="str">
        <f t="shared" si="3"/>
        <v> </v>
      </c>
      <c r="K22" s="8" t="str">
        <f t="shared" si="4"/>
        <v>pot</v>
      </c>
      <c r="L22" s="8" t="str">
        <f t="shared" si="5"/>
        <v>bee</v>
      </c>
      <c r="M22" s="8" t="str">
        <f t="shared" si="6"/>
        <v> </v>
      </c>
      <c r="N22" s="8" t="str">
        <f t="shared" si="7"/>
        <v> </v>
      </c>
      <c r="O22" s="8" t="str">
        <f t="shared" si="8"/>
        <v> </v>
      </c>
      <c r="P22" s="8" t="str">
        <f t="shared" si="9"/>
        <v> </v>
      </c>
      <c r="Q22" s="8" t="str">
        <f t="shared" si="10"/>
        <v>bea</v>
      </c>
      <c r="R22" s="8" t="str">
        <f t="shared" si="11"/>
        <v> </v>
      </c>
      <c r="S22" s="8" t="str">
        <f t="shared" si="12"/>
        <v> </v>
      </c>
      <c r="T22" s="8" t="str">
        <f t="shared" si="13"/>
        <v> </v>
      </c>
      <c r="U22" s="8" t="str">
        <f t="shared" si="14"/>
        <v> </v>
      </c>
      <c r="V22" s="8" t="str">
        <f t="shared" si="15"/>
        <v> </v>
      </c>
      <c r="W22" s="8" t="str">
        <f t="shared" si="16"/>
        <v>por</v>
      </c>
      <c r="X22" s="8" t="str">
        <f t="shared" si="17"/>
        <v> </v>
      </c>
      <c r="Y22" s="12" t="str">
        <f t="shared" si="18"/>
        <v> </v>
      </c>
      <c r="Z22" s="14" t="str">
        <f t="shared" si="19"/>
        <v> </v>
      </c>
      <c r="AA22" s="14" t="str">
        <f t="shared" si="20"/>
        <v> </v>
      </c>
      <c r="AB22" s="14" t="s">
        <v>145</v>
      </c>
      <c r="AC22" s="18" t="str">
        <f t="shared" si="21"/>
        <v>https://www.google.com.hk/search?q=Feijoada recipe&amp;oq=Feijoada&amp;amp recipe</v>
      </c>
    </row>
    <row r="23">
      <c r="A23" s="10"/>
      <c r="B23" s="2">
        <v>16.0</v>
      </c>
      <c r="C23" s="2" t="s">
        <v>133</v>
      </c>
      <c r="D23" s="2" t="s">
        <v>134</v>
      </c>
      <c r="E23" s="3" t="s">
        <v>492</v>
      </c>
      <c r="F23" s="20" t="s">
        <v>495</v>
      </c>
      <c r="G23" s="2" t="s">
        <v>495</v>
      </c>
      <c r="H23" s="8" t="str">
        <f t="shared" si="1"/>
        <v> </v>
      </c>
      <c r="I23" s="8" t="str">
        <f t="shared" si="2"/>
        <v> </v>
      </c>
      <c r="J23" s="8" t="str">
        <f t="shared" si="3"/>
        <v> </v>
      </c>
      <c r="K23" s="8" t="str">
        <f t="shared" si="4"/>
        <v> </v>
      </c>
      <c r="L23" s="8" t="str">
        <f t="shared" si="5"/>
        <v> </v>
      </c>
      <c r="M23" s="8" t="str">
        <f t="shared" si="6"/>
        <v> </v>
      </c>
      <c r="N23" s="8" t="str">
        <f t="shared" si="7"/>
        <v>sau</v>
      </c>
      <c r="O23" s="8" t="str">
        <f t="shared" si="8"/>
        <v> </v>
      </c>
      <c r="P23" s="8" t="str">
        <f t="shared" si="9"/>
        <v> </v>
      </c>
      <c r="Q23" s="8" t="str">
        <f t="shared" si="10"/>
        <v> </v>
      </c>
      <c r="R23" s="8" t="str">
        <f t="shared" si="11"/>
        <v> </v>
      </c>
      <c r="S23" s="8" t="str">
        <f t="shared" si="12"/>
        <v> </v>
      </c>
      <c r="T23" s="8" t="str">
        <f t="shared" si="13"/>
        <v> </v>
      </c>
      <c r="U23" s="8" t="str">
        <f t="shared" si="14"/>
        <v> </v>
      </c>
      <c r="V23" s="8" t="str">
        <f t="shared" si="15"/>
        <v> </v>
      </c>
      <c r="W23" s="8" t="str">
        <f t="shared" si="16"/>
        <v> </v>
      </c>
      <c r="X23" s="8" t="str">
        <f t="shared" si="17"/>
        <v> </v>
      </c>
      <c r="Y23" s="12" t="str">
        <f t="shared" si="18"/>
        <v> </v>
      </c>
      <c r="Z23" s="14" t="str">
        <f t="shared" si="19"/>
        <v> </v>
      </c>
      <c r="AA23" s="14" t="str">
        <f t="shared" si="20"/>
        <v> </v>
      </c>
      <c r="AB23" s="14" t="s">
        <v>145</v>
      </c>
      <c r="AC23" s="18" t="str">
        <f t="shared" si="21"/>
        <v>https://www.google.com.hk/search?q=Ambuyat recipe&amp;oq=Ambuyat&amp;amp recipe</v>
      </c>
    </row>
    <row r="24">
      <c r="A24" s="10"/>
      <c r="B24" s="2">
        <v>145.0</v>
      </c>
      <c r="C24" s="2" t="s">
        <v>505</v>
      </c>
      <c r="D24" s="2" t="s">
        <v>506</v>
      </c>
      <c r="E24" s="3" t="s">
        <v>508</v>
      </c>
      <c r="F24" s="21" t="s">
        <v>509</v>
      </c>
      <c r="G24" s="2" t="s">
        <v>509</v>
      </c>
      <c r="H24" s="8" t="str">
        <f t="shared" si="1"/>
        <v>ric</v>
      </c>
      <c r="I24" s="8" t="str">
        <f t="shared" si="2"/>
        <v>egg</v>
      </c>
      <c r="J24" s="8" t="str">
        <f t="shared" si="3"/>
        <v>mea</v>
      </c>
      <c r="K24" s="8" t="str">
        <f t="shared" si="4"/>
        <v> </v>
      </c>
      <c r="L24" s="8" t="str">
        <f t="shared" si="5"/>
        <v> </v>
      </c>
      <c r="M24" s="8" t="str">
        <f t="shared" si="6"/>
        <v> </v>
      </c>
      <c r="N24" s="8" t="str">
        <f t="shared" si="7"/>
        <v> </v>
      </c>
      <c r="O24" s="8" t="str">
        <f t="shared" si="8"/>
        <v>oni</v>
      </c>
      <c r="P24" s="8" t="str">
        <f t="shared" si="9"/>
        <v> </v>
      </c>
      <c r="Q24" s="8" t="str">
        <f t="shared" si="10"/>
        <v> </v>
      </c>
      <c r="R24" s="8" t="str">
        <f t="shared" si="11"/>
        <v>gar</v>
      </c>
      <c r="S24" s="8" t="str">
        <f t="shared" si="12"/>
        <v> </v>
      </c>
      <c r="T24" s="8" t="str">
        <f t="shared" si="13"/>
        <v> </v>
      </c>
      <c r="U24" s="8" t="str">
        <f t="shared" si="14"/>
        <v> </v>
      </c>
      <c r="V24" s="8" t="str">
        <f t="shared" si="15"/>
        <v> </v>
      </c>
      <c r="W24" s="8" t="str">
        <f t="shared" si="16"/>
        <v> </v>
      </c>
      <c r="X24" s="8" t="str">
        <f t="shared" si="17"/>
        <v> </v>
      </c>
      <c r="Y24" s="12" t="str">
        <f t="shared" si="18"/>
        <v> </v>
      </c>
      <c r="Z24" s="14" t="str">
        <f t="shared" si="19"/>
        <v> </v>
      </c>
      <c r="AA24" s="14" t="str">
        <f t="shared" si="20"/>
        <v>sal</v>
      </c>
      <c r="AB24" s="14"/>
      <c r="AC24" s="18" t="str">
        <f t="shared" si="21"/>
        <v>https://www.google.com.hk/search?q=Riz gras recipe&amp;oq=Riz gras&amp;amp recipe</v>
      </c>
    </row>
    <row r="25">
      <c r="A25" s="10"/>
      <c r="B25" s="2">
        <v>17.0</v>
      </c>
      <c r="C25" s="2" t="s">
        <v>136</v>
      </c>
      <c r="D25" s="2" t="s">
        <v>137</v>
      </c>
      <c r="E25" s="3" t="s">
        <v>520</v>
      </c>
      <c r="F25" s="20" t="s">
        <v>522</v>
      </c>
      <c r="G25" s="2" t="s">
        <v>522</v>
      </c>
      <c r="H25" s="8" t="str">
        <f t="shared" si="1"/>
        <v> </v>
      </c>
      <c r="I25" s="8" t="str">
        <f t="shared" si="2"/>
        <v> </v>
      </c>
      <c r="J25" s="8" t="str">
        <f t="shared" si="3"/>
        <v> </v>
      </c>
      <c r="K25" s="8" t="str">
        <f t="shared" si="4"/>
        <v> </v>
      </c>
      <c r="L25" s="8" t="str">
        <f t="shared" si="5"/>
        <v> </v>
      </c>
      <c r="M25" s="8" t="str">
        <f t="shared" si="6"/>
        <v> </v>
      </c>
      <c r="N25" s="8" t="str">
        <f t="shared" si="7"/>
        <v> </v>
      </c>
      <c r="O25" s="8" t="str">
        <f t="shared" si="8"/>
        <v> </v>
      </c>
      <c r="P25" s="8" t="str">
        <f t="shared" si="9"/>
        <v>fis</v>
      </c>
      <c r="Q25" s="8" t="str">
        <f t="shared" si="10"/>
        <v> </v>
      </c>
      <c r="R25" s="8" t="str">
        <f t="shared" si="11"/>
        <v> </v>
      </c>
      <c r="S25" s="8" t="str">
        <f t="shared" si="12"/>
        <v>mil</v>
      </c>
      <c r="T25" s="8" t="str">
        <f t="shared" si="13"/>
        <v> </v>
      </c>
      <c r="U25" s="8" t="str">
        <f t="shared" si="14"/>
        <v> </v>
      </c>
      <c r="V25" s="8" t="str">
        <f t="shared" si="15"/>
        <v> </v>
      </c>
      <c r="W25" s="8" t="str">
        <f t="shared" si="16"/>
        <v> </v>
      </c>
      <c r="X25" s="8" t="str">
        <f t="shared" si="17"/>
        <v> </v>
      </c>
      <c r="Y25" s="12" t="str">
        <f t="shared" si="18"/>
        <v> </v>
      </c>
      <c r="Z25" s="14" t="str">
        <f t="shared" si="19"/>
        <v> </v>
      </c>
      <c r="AA25" s="14" t="str">
        <f t="shared" si="20"/>
        <v> </v>
      </c>
      <c r="AB25" s="14" t="s">
        <v>145</v>
      </c>
      <c r="AC25" s="18" t="str">
        <f t="shared" si="21"/>
        <v>https://www.google.com.hk/search?q=Amok Trey recipe&amp;oq=Amok Trey&amp;amp recipe</v>
      </c>
    </row>
    <row r="26">
      <c r="A26" s="10"/>
      <c r="B26" s="2">
        <v>18.0</v>
      </c>
      <c r="C26" s="2" t="s">
        <v>139</v>
      </c>
      <c r="D26" s="2" t="s">
        <v>141</v>
      </c>
      <c r="E26" s="3" t="s">
        <v>533</v>
      </c>
      <c r="F26" s="21" t="s">
        <v>534</v>
      </c>
      <c r="G26" s="2" t="s">
        <v>534</v>
      </c>
      <c r="H26" s="8" t="str">
        <f t="shared" si="1"/>
        <v> </v>
      </c>
      <c r="I26" s="8" t="str">
        <f t="shared" si="2"/>
        <v> </v>
      </c>
      <c r="J26" s="8" t="str">
        <f t="shared" si="3"/>
        <v> </v>
      </c>
      <c r="K26" s="8" t="str">
        <f t="shared" si="4"/>
        <v> </v>
      </c>
      <c r="L26" s="8" t="str">
        <f t="shared" si="5"/>
        <v> </v>
      </c>
      <c r="M26" s="8" t="str">
        <f t="shared" si="6"/>
        <v> </v>
      </c>
      <c r="N26" s="8" t="str">
        <f t="shared" si="7"/>
        <v> </v>
      </c>
      <c r="O26" s="8" t="str">
        <f t="shared" si="8"/>
        <v> </v>
      </c>
      <c r="P26" s="8" t="str">
        <f t="shared" si="9"/>
        <v>fis</v>
      </c>
      <c r="Q26" s="8" t="str">
        <f t="shared" si="10"/>
        <v> </v>
      </c>
      <c r="R26" s="8" t="str">
        <f t="shared" si="11"/>
        <v> </v>
      </c>
      <c r="S26" s="8" t="str">
        <f t="shared" si="12"/>
        <v> </v>
      </c>
      <c r="T26" s="8" t="str">
        <f t="shared" si="13"/>
        <v> </v>
      </c>
      <c r="U26" s="8" t="str">
        <f t="shared" si="14"/>
        <v> </v>
      </c>
      <c r="V26" s="8" t="str">
        <f t="shared" si="15"/>
        <v> </v>
      </c>
      <c r="W26" s="8" t="str">
        <f t="shared" si="16"/>
        <v> </v>
      </c>
      <c r="X26" s="8" t="str">
        <f t="shared" si="17"/>
        <v> </v>
      </c>
      <c r="Y26" s="12" t="str">
        <f t="shared" si="18"/>
        <v> </v>
      </c>
      <c r="Z26" s="14" t="str">
        <f t="shared" si="19"/>
        <v> </v>
      </c>
      <c r="AA26" s="14" t="str">
        <f t="shared" si="20"/>
        <v> </v>
      </c>
      <c r="AB26" s="14" t="s">
        <v>145</v>
      </c>
      <c r="AC26" s="18" t="str">
        <f t="shared" si="21"/>
        <v>https://www.google.com.hk/search?q=Ndolé recipe&amp;oq=Ndolé&amp;amp recipe</v>
      </c>
    </row>
    <row r="27">
      <c r="A27" s="10"/>
      <c r="B27" s="2">
        <v>19.0</v>
      </c>
      <c r="C27" s="17" t="s">
        <v>148</v>
      </c>
      <c r="D27" s="2" t="s">
        <v>149</v>
      </c>
      <c r="E27" s="3" t="s">
        <v>150</v>
      </c>
      <c r="F27" s="20" t="s">
        <v>543</v>
      </c>
      <c r="G27" s="2" t="s">
        <v>543</v>
      </c>
      <c r="H27" s="8" t="str">
        <f t="shared" si="1"/>
        <v> </v>
      </c>
      <c r="I27" s="8" t="str">
        <f t="shared" si="2"/>
        <v> </v>
      </c>
      <c r="J27" s="8" t="str">
        <f t="shared" si="3"/>
        <v> </v>
      </c>
      <c r="K27" s="8" t="str">
        <f t="shared" si="4"/>
        <v> </v>
      </c>
      <c r="L27" s="8" t="str">
        <f t="shared" si="5"/>
        <v> </v>
      </c>
      <c r="M27" s="8" t="str">
        <f t="shared" si="6"/>
        <v> </v>
      </c>
      <c r="N27" s="8" t="str">
        <f t="shared" si="7"/>
        <v> </v>
      </c>
      <c r="O27" s="8" t="str">
        <f t="shared" si="8"/>
        <v> </v>
      </c>
      <c r="P27" s="8" t="str">
        <f t="shared" si="9"/>
        <v> </v>
      </c>
      <c r="Q27" s="8" t="str">
        <f t="shared" si="10"/>
        <v> </v>
      </c>
      <c r="R27" s="8" t="str">
        <f t="shared" si="11"/>
        <v> </v>
      </c>
      <c r="S27" s="8" t="str">
        <f t="shared" si="12"/>
        <v> </v>
      </c>
      <c r="T27" s="8" t="str">
        <f t="shared" si="13"/>
        <v>che</v>
      </c>
      <c r="U27" s="8" t="str">
        <f t="shared" si="14"/>
        <v> </v>
      </c>
      <c r="V27" s="8" t="str">
        <f t="shared" si="15"/>
        <v>chi</v>
      </c>
      <c r="W27" s="8" t="str">
        <f t="shared" si="16"/>
        <v> </v>
      </c>
      <c r="X27" s="8" t="str">
        <f t="shared" si="17"/>
        <v> </v>
      </c>
      <c r="Y27" s="12" t="str">
        <f t="shared" si="18"/>
        <v>spy</v>
      </c>
      <c r="Z27" s="14" t="str">
        <f t="shared" si="19"/>
        <v> </v>
      </c>
      <c r="AA27" s="14" t="str">
        <f t="shared" si="20"/>
        <v> </v>
      </c>
      <c r="AB27" s="14"/>
      <c r="AC27" s="18" t="str">
        <f t="shared" si="21"/>
        <v>https://www.google.com.hk/search?q=Poutine recipe&amp;oq=Poutine&amp;amp recipe</v>
      </c>
    </row>
    <row r="28">
      <c r="A28" s="10"/>
      <c r="B28" s="2">
        <v>20.0</v>
      </c>
      <c r="C28" s="2" t="s">
        <v>156</v>
      </c>
      <c r="D28" s="2" t="s">
        <v>158</v>
      </c>
      <c r="E28" s="3" t="s">
        <v>549</v>
      </c>
      <c r="F28" s="21" t="s">
        <v>550</v>
      </c>
      <c r="G28" s="2" t="s">
        <v>550</v>
      </c>
      <c r="H28" s="8" t="str">
        <f t="shared" si="1"/>
        <v> </v>
      </c>
      <c r="I28" s="8" t="str">
        <f t="shared" si="2"/>
        <v> </v>
      </c>
      <c r="J28" s="8" t="str">
        <f t="shared" si="3"/>
        <v> </v>
      </c>
      <c r="K28" s="8" t="str">
        <f t="shared" si="4"/>
        <v> </v>
      </c>
      <c r="L28" s="8" t="str">
        <f t="shared" si="5"/>
        <v>bee</v>
      </c>
      <c r="M28" s="8" t="str">
        <f t="shared" si="6"/>
        <v> </v>
      </c>
      <c r="N28" s="8" t="str">
        <f t="shared" si="7"/>
        <v> </v>
      </c>
      <c r="O28" s="8" t="str">
        <f t="shared" si="8"/>
        <v> </v>
      </c>
      <c r="P28" s="8" t="str">
        <f t="shared" si="9"/>
        <v>fis</v>
      </c>
      <c r="Q28" s="8" t="str">
        <f t="shared" si="10"/>
        <v>bea</v>
      </c>
      <c r="R28" s="8" t="str">
        <f t="shared" si="11"/>
        <v> </v>
      </c>
      <c r="S28" s="8" t="str">
        <f t="shared" si="12"/>
        <v> </v>
      </c>
      <c r="T28" s="8" t="str">
        <f t="shared" si="13"/>
        <v> </v>
      </c>
      <c r="U28" s="8" t="str">
        <f t="shared" si="14"/>
        <v> </v>
      </c>
      <c r="V28" s="8" t="str">
        <f t="shared" si="15"/>
        <v> </v>
      </c>
      <c r="W28" s="8" t="str">
        <f t="shared" si="16"/>
        <v> </v>
      </c>
      <c r="X28" s="8" t="str">
        <f t="shared" si="17"/>
        <v> </v>
      </c>
      <c r="Y28" s="12" t="str">
        <f t="shared" si="18"/>
        <v> </v>
      </c>
      <c r="Z28" s="14" t="str">
        <f t="shared" si="19"/>
        <v> </v>
      </c>
      <c r="AA28" s="14" t="str">
        <f t="shared" si="20"/>
        <v> </v>
      </c>
      <c r="AB28" s="14" t="s">
        <v>145</v>
      </c>
      <c r="AC28" s="18" t="str">
        <f t="shared" si="21"/>
        <v>https://www.google.com.hk/search?q=Cachupa recipe&amp;oq=Cachupa&amp;amp recipe</v>
      </c>
    </row>
    <row r="29">
      <c r="A29" s="10"/>
      <c r="B29" s="2">
        <v>21.0</v>
      </c>
      <c r="C29" s="2" t="s">
        <v>164</v>
      </c>
      <c r="D29" s="2" t="s">
        <v>165</v>
      </c>
      <c r="E29" s="3" t="s">
        <v>167</v>
      </c>
      <c r="F29" s="20" t="s">
        <v>563</v>
      </c>
      <c r="G29" s="2" t="s">
        <v>563</v>
      </c>
      <c r="H29" s="8" t="str">
        <f t="shared" si="1"/>
        <v> </v>
      </c>
      <c r="I29" s="8" t="str">
        <f t="shared" si="2"/>
        <v> </v>
      </c>
      <c r="J29" s="8" t="str">
        <f t="shared" si="3"/>
        <v> </v>
      </c>
      <c r="K29" s="8" t="str">
        <f t="shared" si="4"/>
        <v> </v>
      </c>
      <c r="L29" s="8" t="str">
        <f t="shared" si="5"/>
        <v>bee</v>
      </c>
      <c r="M29" s="8" t="str">
        <f t="shared" si="6"/>
        <v> </v>
      </c>
      <c r="N29" s="8" t="str">
        <f t="shared" si="7"/>
        <v> </v>
      </c>
      <c r="O29" s="8" t="str">
        <f t="shared" si="8"/>
        <v>oni</v>
      </c>
      <c r="P29" s="8" t="str">
        <f t="shared" si="9"/>
        <v> </v>
      </c>
      <c r="Q29" s="8" t="str">
        <f t="shared" si="10"/>
        <v> </v>
      </c>
      <c r="R29" s="8" t="str">
        <f t="shared" si="11"/>
        <v> </v>
      </c>
      <c r="S29" s="8" t="str">
        <f t="shared" si="12"/>
        <v>mil</v>
      </c>
      <c r="T29" s="8" t="str">
        <f t="shared" si="13"/>
        <v> </v>
      </c>
      <c r="U29" s="8" t="str">
        <f t="shared" si="14"/>
        <v> </v>
      </c>
      <c r="V29" s="8" t="str">
        <f t="shared" si="15"/>
        <v> </v>
      </c>
      <c r="W29" s="8" t="str">
        <f t="shared" si="16"/>
        <v> </v>
      </c>
      <c r="X29" s="8" t="str">
        <f t="shared" si="17"/>
        <v> </v>
      </c>
      <c r="Y29" s="12" t="str">
        <f t="shared" si="18"/>
        <v> </v>
      </c>
      <c r="Z29" s="14" t="str">
        <f t="shared" si="19"/>
        <v>swe</v>
      </c>
      <c r="AA29" s="14" t="str">
        <f t="shared" si="20"/>
        <v> </v>
      </c>
      <c r="AB29" s="14"/>
      <c r="AC29" s="18" t="str">
        <f t="shared" si="21"/>
        <v>https://www.google.com.hk/search?q=Pastel de Choclo recipe&amp;oq=Pastel de Choclo&amp;amp recipe</v>
      </c>
    </row>
    <row r="30">
      <c r="A30" s="10"/>
      <c r="B30" s="2">
        <v>131.0</v>
      </c>
      <c r="C30" s="2" t="s">
        <v>172</v>
      </c>
      <c r="D30" s="2" t="s">
        <v>576</v>
      </c>
      <c r="E30" s="3" t="s">
        <v>579</v>
      </c>
      <c r="F30" s="21" t="s">
        <v>581</v>
      </c>
      <c r="G30" s="2" t="s">
        <v>581</v>
      </c>
      <c r="H30" s="8" t="str">
        <f t="shared" si="1"/>
        <v>ric</v>
      </c>
      <c r="I30" s="8" t="str">
        <f t="shared" si="2"/>
        <v> </v>
      </c>
      <c r="J30" s="8" t="str">
        <f t="shared" si="3"/>
        <v> </v>
      </c>
      <c r="K30" s="8" t="str">
        <f t="shared" si="4"/>
        <v> </v>
      </c>
      <c r="L30" s="8" t="str">
        <f t="shared" si="5"/>
        <v> </v>
      </c>
      <c r="M30" s="8" t="str">
        <f t="shared" si="6"/>
        <v>soy</v>
      </c>
      <c r="N30" s="8" t="str">
        <f t="shared" si="7"/>
        <v>sau</v>
      </c>
      <c r="O30" s="8" t="str">
        <f t="shared" si="8"/>
        <v> </v>
      </c>
      <c r="P30" s="8" t="str">
        <f t="shared" si="9"/>
        <v> </v>
      </c>
      <c r="Q30" s="8" t="str">
        <f t="shared" si="10"/>
        <v> </v>
      </c>
      <c r="R30" s="8" t="str">
        <f t="shared" si="11"/>
        <v>gar</v>
      </c>
      <c r="S30" s="8" t="str">
        <f t="shared" si="12"/>
        <v> </v>
      </c>
      <c r="T30" s="8" t="str">
        <f t="shared" si="13"/>
        <v> </v>
      </c>
      <c r="U30" s="8" t="str">
        <f t="shared" si="14"/>
        <v> </v>
      </c>
      <c r="V30" s="8" t="str">
        <f t="shared" si="15"/>
        <v> </v>
      </c>
      <c r="W30" s="8" t="str">
        <f t="shared" si="16"/>
        <v>por</v>
      </c>
      <c r="X30" s="8" t="str">
        <f t="shared" si="17"/>
        <v> </v>
      </c>
      <c r="Y30" s="12" t="str">
        <f t="shared" si="18"/>
        <v> </v>
      </c>
      <c r="Z30" s="14" t="str">
        <f t="shared" si="19"/>
        <v> </v>
      </c>
      <c r="AA30" s="14" t="str">
        <f t="shared" si="20"/>
        <v> </v>
      </c>
      <c r="AB30" s="14" t="s">
        <v>145</v>
      </c>
      <c r="AC30" s="18" t="str">
        <f t="shared" si="21"/>
        <v>https://www.google.com.hk/search?q=Mao's braised pork recipe&amp;oq=Mao's braised pork&amp;amp recipe</v>
      </c>
    </row>
    <row r="31">
      <c r="A31" s="10"/>
      <c r="B31" s="2">
        <v>22.0</v>
      </c>
      <c r="C31" s="2" t="s">
        <v>172</v>
      </c>
      <c r="D31" s="2" t="s">
        <v>173</v>
      </c>
      <c r="E31" s="3" t="s">
        <v>175</v>
      </c>
      <c r="F31" s="20" t="s">
        <v>596</v>
      </c>
      <c r="G31" s="2" t="s">
        <v>596</v>
      </c>
      <c r="H31" s="8" t="str">
        <f t="shared" si="1"/>
        <v> </v>
      </c>
      <c r="I31" s="8" t="str">
        <f t="shared" si="2"/>
        <v> </v>
      </c>
      <c r="J31" s="8" t="str">
        <f t="shared" si="3"/>
        <v>mea</v>
      </c>
      <c r="K31" s="8" t="str">
        <f t="shared" si="4"/>
        <v> </v>
      </c>
      <c r="L31" s="8" t="str">
        <f t="shared" si="5"/>
        <v> </v>
      </c>
      <c r="M31" s="8" t="str">
        <f t="shared" si="6"/>
        <v> </v>
      </c>
      <c r="N31" s="8" t="str">
        <f t="shared" si="7"/>
        <v>sau</v>
      </c>
      <c r="O31" s="8" t="str">
        <f t="shared" si="8"/>
        <v>oni</v>
      </c>
      <c r="P31" s="8" t="str">
        <f t="shared" si="9"/>
        <v> </v>
      </c>
      <c r="Q31" s="8" t="str">
        <f t="shared" si="10"/>
        <v>bea</v>
      </c>
      <c r="R31" s="8" t="str">
        <f t="shared" si="11"/>
        <v>gar</v>
      </c>
      <c r="S31" s="8" t="str">
        <f t="shared" si="12"/>
        <v> </v>
      </c>
      <c r="T31" s="8" t="str">
        <f t="shared" si="13"/>
        <v> </v>
      </c>
      <c r="U31" s="8" t="str">
        <f t="shared" si="14"/>
        <v> </v>
      </c>
      <c r="V31" s="8" t="str">
        <f t="shared" si="15"/>
        <v> </v>
      </c>
      <c r="W31" s="8" t="str">
        <f t="shared" si="16"/>
        <v> </v>
      </c>
      <c r="X31" s="8" t="str">
        <f t="shared" si="17"/>
        <v> </v>
      </c>
      <c r="Y31" s="12" t="str">
        <f t="shared" si="18"/>
        <v> </v>
      </c>
      <c r="Z31" s="14" t="str">
        <f t="shared" si="19"/>
        <v>swe</v>
      </c>
      <c r="AA31" s="14" t="str">
        <f t="shared" si="20"/>
        <v> </v>
      </c>
      <c r="AB31" s="14"/>
      <c r="AC31" s="18" t="str">
        <f t="shared" si="21"/>
        <v>https://www.google.com.hk/search?q=Peking Duck recipe&amp;oq=Peking Duck&amp;amp recipe</v>
      </c>
    </row>
    <row r="32">
      <c r="A32" s="10"/>
      <c r="B32" s="2">
        <v>23.0</v>
      </c>
      <c r="C32" s="2" t="s">
        <v>172</v>
      </c>
      <c r="D32" s="2" t="s">
        <v>183</v>
      </c>
      <c r="E32" s="3" t="s">
        <v>184</v>
      </c>
      <c r="F32" s="21" t="s">
        <v>607</v>
      </c>
      <c r="G32" s="2" t="s">
        <v>607</v>
      </c>
      <c r="H32" s="8" t="str">
        <f t="shared" si="1"/>
        <v>ric</v>
      </c>
      <c r="I32" s="8" t="str">
        <f t="shared" si="2"/>
        <v> </v>
      </c>
      <c r="J32" s="8" t="str">
        <f t="shared" si="3"/>
        <v>mea</v>
      </c>
      <c r="K32" s="8" t="str">
        <f t="shared" si="4"/>
        <v>pot</v>
      </c>
      <c r="L32" s="8" t="str">
        <f t="shared" si="5"/>
        <v> </v>
      </c>
      <c r="M32" s="8" t="str">
        <f t="shared" si="6"/>
        <v> </v>
      </c>
      <c r="N32" s="8" t="str">
        <f t="shared" si="7"/>
        <v> </v>
      </c>
      <c r="O32" s="8" t="str">
        <f t="shared" si="8"/>
        <v> </v>
      </c>
      <c r="P32" s="8" t="str">
        <f t="shared" si="9"/>
        <v>fis</v>
      </c>
      <c r="Q32" s="8" t="str">
        <f t="shared" si="10"/>
        <v> </v>
      </c>
      <c r="R32" s="8" t="str">
        <f t="shared" si="11"/>
        <v> </v>
      </c>
      <c r="S32" s="8" t="str">
        <f t="shared" si="12"/>
        <v> </v>
      </c>
      <c r="T32" s="8" t="str">
        <f t="shared" si="13"/>
        <v>che</v>
      </c>
      <c r="U32" s="8" t="str">
        <f t="shared" si="14"/>
        <v> </v>
      </c>
      <c r="V32" s="8" t="str">
        <f t="shared" si="15"/>
        <v> </v>
      </c>
      <c r="W32" s="8" t="str">
        <f t="shared" si="16"/>
        <v> </v>
      </c>
      <c r="X32" s="8" t="str">
        <f t="shared" si="17"/>
        <v> </v>
      </c>
      <c r="Y32" s="12" t="str">
        <f t="shared" si="18"/>
        <v> </v>
      </c>
      <c r="Z32" s="14" t="str">
        <f t="shared" si="19"/>
        <v>swe</v>
      </c>
      <c r="AA32" s="14" t="str">
        <f t="shared" si="20"/>
        <v> </v>
      </c>
      <c r="AB32" s="14"/>
      <c r="AC32" s="18" t="str">
        <f t="shared" si="21"/>
        <v>https://www.google.com.hk/search?q=Dumplings recipe&amp;oq=Dumplings&amp;amp recipe</v>
      </c>
    </row>
    <row r="33">
      <c r="A33" s="10"/>
      <c r="B33" s="2">
        <v>24.0</v>
      </c>
      <c r="C33" s="2" t="s">
        <v>192</v>
      </c>
      <c r="D33" s="2" t="s">
        <v>193</v>
      </c>
      <c r="E33" s="3" t="s">
        <v>617</v>
      </c>
      <c r="F33" s="20" t="s">
        <v>618</v>
      </c>
      <c r="G33" s="2" t="s">
        <v>618</v>
      </c>
      <c r="H33" s="8" t="str">
        <f t="shared" si="1"/>
        <v>ric</v>
      </c>
      <c r="I33" s="8" t="str">
        <f t="shared" si="2"/>
        <v>egg</v>
      </c>
      <c r="J33" s="8" t="str">
        <f t="shared" si="3"/>
        <v> </v>
      </c>
      <c r="K33" s="8" t="str">
        <f t="shared" si="4"/>
        <v> </v>
      </c>
      <c r="L33" s="8" t="str">
        <f t="shared" si="5"/>
        <v> </v>
      </c>
      <c r="M33" s="8" t="str">
        <f t="shared" si="6"/>
        <v> </v>
      </c>
      <c r="N33" s="8" t="str">
        <f t="shared" si="7"/>
        <v>sau</v>
      </c>
      <c r="O33" s="8" t="str">
        <f t="shared" si="8"/>
        <v> </v>
      </c>
      <c r="P33" s="8" t="str">
        <f t="shared" si="9"/>
        <v> </v>
      </c>
      <c r="Q33" s="8" t="str">
        <f t="shared" si="10"/>
        <v>bea</v>
      </c>
      <c r="R33" s="8" t="str">
        <f t="shared" si="11"/>
        <v> </v>
      </c>
      <c r="S33" s="8" t="str">
        <f t="shared" si="12"/>
        <v> </v>
      </c>
      <c r="T33" s="8" t="str">
        <f t="shared" si="13"/>
        <v> </v>
      </c>
      <c r="U33" s="8" t="str">
        <f t="shared" si="14"/>
        <v> </v>
      </c>
      <c r="V33" s="8" t="str">
        <f t="shared" si="15"/>
        <v> </v>
      </c>
      <c r="W33" s="8" t="str">
        <f t="shared" si="16"/>
        <v>por</v>
      </c>
      <c r="X33" s="8" t="str">
        <f t="shared" si="17"/>
        <v> </v>
      </c>
      <c r="Y33" s="12" t="str">
        <f t="shared" si="18"/>
        <v> </v>
      </c>
      <c r="Z33" s="14" t="str">
        <f t="shared" si="19"/>
        <v> </v>
      </c>
      <c r="AA33" s="14" t="str">
        <f t="shared" si="20"/>
        <v> </v>
      </c>
      <c r="AB33" s="14" t="s">
        <v>145</v>
      </c>
      <c r="AC33" s="18" t="str">
        <f t="shared" si="21"/>
        <v>https://www.google.com.hk/search?q=Bandeja Paisa recipe&amp;oq=Bandeja Paisa&amp;amp recipe</v>
      </c>
    </row>
    <row r="34">
      <c r="A34" s="10"/>
      <c r="B34" s="2">
        <v>25.0</v>
      </c>
      <c r="C34" s="2" t="s">
        <v>197</v>
      </c>
      <c r="D34" s="2" t="s">
        <v>198</v>
      </c>
      <c r="E34" s="3" t="s">
        <v>628</v>
      </c>
      <c r="F34" s="21" t="s">
        <v>631</v>
      </c>
      <c r="G34" s="2" t="s">
        <v>631</v>
      </c>
      <c r="H34" s="8" t="str">
        <f t="shared" si="1"/>
        <v> </v>
      </c>
      <c r="I34" s="8" t="str">
        <f t="shared" si="2"/>
        <v> </v>
      </c>
      <c r="J34" s="8" t="str">
        <f t="shared" si="3"/>
        <v> </v>
      </c>
      <c r="K34" s="8" t="str">
        <f t="shared" si="4"/>
        <v> </v>
      </c>
      <c r="L34" s="8" t="str">
        <f t="shared" si="5"/>
        <v> </v>
      </c>
      <c r="M34" s="8" t="str">
        <f t="shared" si="6"/>
        <v> </v>
      </c>
      <c r="N34" s="8" t="str">
        <f t="shared" si="7"/>
        <v>sau</v>
      </c>
      <c r="O34" s="8" t="str">
        <f t="shared" si="8"/>
        <v> </v>
      </c>
      <c r="P34" s="8" t="str">
        <f t="shared" si="9"/>
        <v> </v>
      </c>
      <c r="Q34" s="8" t="str">
        <f t="shared" si="10"/>
        <v> </v>
      </c>
      <c r="R34" s="8" t="str">
        <f t="shared" si="11"/>
        <v> </v>
      </c>
      <c r="S34" s="8" t="str">
        <f t="shared" si="12"/>
        <v> </v>
      </c>
      <c r="T34" s="8" t="str">
        <f t="shared" si="13"/>
        <v> </v>
      </c>
      <c r="U34" s="8" t="str">
        <f t="shared" si="14"/>
        <v> </v>
      </c>
      <c r="V34" s="8" t="str">
        <f t="shared" si="15"/>
        <v> </v>
      </c>
      <c r="W34" s="8" t="str">
        <f t="shared" si="16"/>
        <v> </v>
      </c>
      <c r="X34" s="8" t="str">
        <f t="shared" si="17"/>
        <v> </v>
      </c>
      <c r="Y34" s="12" t="str">
        <f t="shared" si="18"/>
        <v> </v>
      </c>
      <c r="Z34" s="14" t="str">
        <f t="shared" si="19"/>
        <v> </v>
      </c>
      <c r="AA34" s="14" t="str">
        <f t="shared" si="20"/>
        <v> </v>
      </c>
      <c r="AB34" s="14" t="s">
        <v>145</v>
      </c>
      <c r="AC34" s="18" t="str">
        <f t="shared" si="21"/>
        <v>https://www.google.com.hk/search?q=Langouste a la Vanille recipe&amp;oq=Langouste a la Vanille&amp;amp recipe</v>
      </c>
    </row>
    <row r="35">
      <c r="A35" s="10"/>
      <c r="B35" s="2">
        <v>26.0</v>
      </c>
      <c r="C35" s="2" t="s">
        <v>204</v>
      </c>
      <c r="D35" s="2" t="s">
        <v>205</v>
      </c>
      <c r="E35" s="3" t="s">
        <v>206</v>
      </c>
      <c r="F35" s="20" t="s">
        <v>637</v>
      </c>
      <c r="G35" s="2" t="s">
        <v>637</v>
      </c>
      <c r="H35" s="8" t="str">
        <f t="shared" si="1"/>
        <v>ric</v>
      </c>
      <c r="I35" s="8" t="str">
        <f t="shared" si="2"/>
        <v>egg</v>
      </c>
      <c r="J35" s="8" t="str">
        <f t="shared" si="3"/>
        <v> </v>
      </c>
      <c r="K35" s="8" t="str">
        <f t="shared" si="4"/>
        <v> </v>
      </c>
      <c r="L35" s="8" t="str">
        <f t="shared" si="5"/>
        <v> </v>
      </c>
      <c r="M35" s="8" t="str">
        <f t="shared" si="6"/>
        <v> </v>
      </c>
      <c r="N35" s="8" t="str">
        <f t="shared" si="7"/>
        <v> </v>
      </c>
      <c r="O35" s="8" t="str">
        <f t="shared" si="8"/>
        <v> </v>
      </c>
      <c r="P35" s="8" t="str">
        <f t="shared" si="9"/>
        <v> </v>
      </c>
      <c r="Q35" s="8" t="str">
        <f t="shared" si="10"/>
        <v>bea</v>
      </c>
      <c r="R35" s="8" t="str">
        <f t="shared" si="11"/>
        <v> </v>
      </c>
      <c r="S35" s="8" t="str">
        <f t="shared" si="12"/>
        <v> </v>
      </c>
      <c r="T35" s="8" t="str">
        <f t="shared" si="13"/>
        <v> </v>
      </c>
      <c r="U35" s="8" t="str">
        <f t="shared" si="14"/>
        <v> </v>
      </c>
      <c r="V35" s="8" t="str">
        <f t="shared" si="15"/>
        <v> </v>
      </c>
      <c r="W35" s="8" t="str">
        <f t="shared" si="16"/>
        <v> </v>
      </c>
      <c r="X35" s="8" t="str">
        <f t="shared" si="17"/>
        <v> </v>
      </c>
      <c r="Y35" s="12" t="str">
        <f t="shared" si="18"/>
        <v> </v>
      </c>
      <c r="Z35" s="14" t="str">
        <f t="shared" si="19"/>
        <v> </v>
      </c>
      <c r="AA35" s="14" t="str">
        <f t="shared" si="20"/>
        <v> </v>
      </c>
      <c r="AB35" s="14" t="s">
        <v>145</v>
      </c>
      <c r="AC35" s="18" t="str">
        <f t="shared" si="21"/>
        <v>https://www.google.com.hk/search?q=Gallo pinto recipe&amp;oq=Gallo pinto&amp;amp recipe</v>
      </c>
    </row>
    <row r="36">
      <c r="A36" s="10"/>
      <c r="B36" s="2">
        <v>27.0</v>
      </c>
      <c r="C36" s="2" t="s">
        <v>213</v>
      </c>
      <c r="D36" s="2" t="s">
        <v>214</v>
      </c>
      <c r="E36" s="3" t="s">
        <v>216</v>
      </c>
      <c r="F36" s="21" t="s">
        <v>638</v>
      </c>
      <c r="G36" s="2" t="s">
        <v>638</v>
      </c>
      <c r="H36" s="8" t="str">
        <f t="shared" si="1"/>
        <v>ric</v>
      </c>
      <c r="I36" s="8" t="str">
        <f t="shared" si="2"/>
        <v> </v>
      </c>
      <c r="J36" s="8" t="str">
        <f t="shared" si="3"/>
        <v>mea</v>
      </c>
      <c r="K36" s="8" t="str">
        <f t="shared" si="4"/>
        <v> </v>
      </c>
      <c r="L36" s="8" t="str">
        <f t="shared" si="5"/>
        <v> </v>
      </c>
      <c r="M36" s="8" t="str">
        <f t="shared" si="6"/>
        <v> </v>
      </c>
      <c r="N36" s="8" t="str">
        <f t="shared" si="7"/>
        <v>sau</v>
      </c>
      <c r="O36" s="8" t="str">
        <f t="shared" si="8"/>
        <v> </v>
      </c>
      <c r="P36" s="8" t="str">
        <f t="shared" si="9"/>
        <v> </v>
      </c>
      <c r="Q36" s="8" t="str">
        <f t="shared" si="10"/>
        <v> </v>
      </c>
      <c r="R36" s="8" t="str">
        <f t="shared" si="11"/>
        <v> </v>
      </c>
      <c r="S36" s="8" t="str">
        <f t="shared" si="12"/>
        <v> </v>
      </c>
      <c r="T36" s="8" t="str">
        <f t="shared" si="13"/>
        <v> </v>
      </c>
      <c r="U36" s="8" t="str">
        <f t="shared" si="14"/>
        <v> </v>
      </c>
      <c r="V36" s="8" t="str">
        <f t="shared" si="15"/>
        <v> </v>
      </c>
      <c r="W36" s="8" t="str">
        <f t="shared" si="16"/>
        <v> </v>
      </c>
      <c r="X36" s="8" t="str">
        <f t="shared" si="17"/>
        <v> </v>
      </c>
      <c r="Y36" s="12" t="str">
        <f t="shared" si="18"/>
        <v> </v>
      </c>
      <c r="Z36" s="14" t="str">
        <f t="shared" si="19"/>
        <v>swe</v>
      </c>
      <c r="AA36" s="14" t="str">
        <f t="shared" si="20"/>
        <v> </v>
      </c>
      <c r="AB36" s="14"/>
      <c r="AC36" s="18" t="str">
        <f t="shared" si="21"/>
        <v>https://www.google.com.hk/search?q=Ropa vieja recipe&amp;oq=Ropa vieja&amp;amp recipe</v>
      </c>
    </row>
    <row r="37">
      <c r="A37" s="10"/>
      <c r="B37" s="2">
        <v>46.0</v>
      </c>
      <c r="C37" s="2" t="s">
        <v>639</v>
      </c>
      <c r="D37" s="2" t="s">
        <v>640</v>
      </c>
      <c r="E37" s="3" t="s">
        <v>641</v>
      </c>
      <c r="F37" s="20" t="s">
        <v>642</v>
      </c>
      <c r="G37" s="2" t="s">
        <v>642</v>
      </c>
      <c r="H37" s="8" t="str">
        <f t="shared" si="1"/>
        <v> </v>
      </c>
      <c r="I37" s="8" t="str">
        <f t="shared" si="2"/>
        <v> </v>
      </c>
      <c r="J37" s="8" t="str">
        <f t="shared" si="3"/>
        <v> </v>
      </c>
      <c r="K37" s="8" t="str">
        <f t="shared" si="4"/>
        <v> </v>
      </c>
      <c r="L37" s="8" t="str">
        <f t="shared" si="5"/>
        <v> </v>
      </c>
      <c r="M37" s="8" t="str">
        <f t="shared" si="6"/>
        <v> </v>
      </c>
      <c r="N37" s="8" t="str">
        <f t="shared" si="7"/>
        <v> </v>
      </c>
      <c r="O37" s="8" t="str">
        <f t="shared" si="8"/>
        <v>oni</v>
      </c>
      <c r="P37" s="8" t="str">
        <f t="shared" si="9"/>
        <v> </v>
      </c>
      <c r="Q37" s="8" t="str">
        <f t="shared" si="10"/>
        <v> </v>
      </c>
      <c r="R37" s="8" t="str">
        <f t="shared" si="11"/>
        <v> </v>
      </c>
      <c r="S37" s="8" t="str">
        <f t="shared" si="12"/>
        <v> </v>
      </c>
      <c r="T37" s="8" t="str">
        <f t="shared" si="13"/>
        <v> </v>
      </c>
      <c r="U37" s="8" t="str">
        <f t="shared" si="14"/>
        <v>lam</v>
      </c>
      <c r="V37" s="8" t="str">
        <f t="shared" si="15"/>
        <v>chi</v>
      </c>
      <c r="W37" s="8" t="str">
        <f t="shared" si="16"/>
        <v>por</v>
      </c>
      <c r="X37" s="8" t="str">
        <f t="shared" si="17"/>
        <v> </v>
      </c>
      <c r="Y37" s="12" t="str">
        <f t="shared" si="18"/>
        <v> </v>
      </c>
      <c r="Z37" s="14" t="str">
        <f t="shared" si="19"/>
        <v> </v>
      </c>
      <c r="AA37" s="14" t="str">
        <f t="shared" si="20"/>
        <v> </v>
      </c>
      <c r="AB37" s="14" t="s">
        <v>145</v>
      </c>
      <c r="AC37" s="18" t="str">
        <f t="shared" si="21"/>
        <v>https://www.google.com.hk/search?q=Souvla recipe&amp;oq=Souvla&amp;amp recipe</v>
      </c>
    </row>
    <row r="38">
      <c r="A38" s="10"/>
      <c r="B38" s="2">
        <v>144.0</v>
      </c>
      <c r="C38" s="2" t="s">
        <v>643</v>
      </c>
      <c r="D38" s="2" t="s">
        <v>644</v>
      </c>
      <c r="E38" s="3" t="s">
        <v>645</v>
      </c>
      <c r="F38" s="21" t="s">
        <v>646</v>
      </c>
      <c r="G38" s="2" t="s">
        <v>646</v>
      </c>
      <c r="H38" s="8" t="str">
        <f t="shared" si="1"/>
        <v> </v>
      </c>
      <c r="I38" s="8" t="str">
        <f t="shared" si="2"/>
        <v> </v>
      </c>
      <c r="J38" s="8" t="str">
        <f t="shared" si="3"/>
        <v> </v>
      </c>
      <c r="K38" s="8" t="str">
        <f t="shared" si="4"/>
        <v> </v>
      </c>
      <c r="L38" s="8" t="str">
        <f t="shared" si="5"/>
        <v> </v>
      </c>
      <c r="M38" s="8" t="str">
        <f t="shared" si="6"/>
        <v> </v>
      </c>
      <c r="N38" s="8" t="str">
        <f t="shared" si="7"/>
        <v> </v>
      </c>
      <c r="O38" s="8" t="str">
        <f t="shared" si="8"/>
        <v> </v>
      </c>
      <c r="P38" s="8" t="str">
        <f t="shared" si="9"/>
        <v> </v>
      </c>
      <c r="Q38" s="8" t="str">
        <f t="shared" si="10"/>
        <v> </v>
      </c>
      <c r="R38" s="8" t="str">
        <f t="shared" si="11"/>
        <v> </v>
      </c>
      <c r="S38" s="8" t="str">
        <f t="shared" si="12"/>
        <v> </v>
      </c>
      <c r="T38" s="8" t="str">
        <f t="shared" si="13"/>
        <v> </v>
      </c>
      <c r="U38" s="8" t="str">
        <f t="shared" si="14"/>
        <v> </v>
      </c>
      <c r="V38" s="8" t="str">
        <f t="shared" si="15"/>
        <v> </v>
      </c>
      <c r="W38" s="8" t="str">
        <f t="shared" si="16"/>
        <v>por</v>
      </c>
      <c r="X38" s="8" t="str">
        <f t="shared" si="17"/>
        <v> </v>
      </c>
      <c r="Y38" s="12" t="str">
        <f t="shared" si="18"/>
        <v> </v>
      </c>
      <c r="Z38" s="14" t="str">
        <f t="shared" si="19"/>
        <v> </v>
      </c>
      <c r="AA38" s="14" t="str">
        <f t="shared" si="20"/>
        <v> </v>
      </c>
      <c r="AB38" s="14" t="s">
        <v>145</v>
      </c>
      <c r="AC38" s="18" t="str">
        <f t="shared" si="21"/>
        <v>https://www.google.com.hk/search?q=vepřo knedlo zelo recipe&amp;oq=vepřo knedlo zelo&amp;amp recipe</v>
      </c>
    </row>
    <row r="39">
      <c r="A39" s="10"/>
      <c r="B39" s="2">
        <v>127.0</v>
      </c>
      <c r="C39" s="2" t="s">
        <v>647</v>
      </c>
      <c r="D39" s="2" t="s">
        <v>648</v>
      </c>
      <c r="E39" s="3" t="s">
        <v>649</v>
      </c>
      <c r="F39" s="20" t="s">
        <v>650</v>
      </c>
      <c r="G39" s="2" t="s">
        <v>650</v>
      </c>
      <c r="H39" s="8" t="str">
        <f t="shared" si="1"/>
        <v>ric</v>
      </c>
      <c r="I39" s="8" t="str">
        <f t="shared" si="2"/>
        <v> </v>
      </c>
      <c r="J39" s="8" t="str">
        <f t="shared" si="3"/>
        <v> </v>
      </c>
      <c r="K39" s="8" t="str">
        <f t="shared" si="4"/>
        <v> </v>
      </c>
      <c r="L39" s="8" t="str">
        <f t="shared" si="5"/>
        <v> </v>
      </c>
      <c r="M39" s="8" t="str">
        <f t="shared" si="6"/>
        <v> </v>
      </c>
      <c r="N39" s="8" t="str">
        <f t="shared" si="7"/>
        <v>sau</v>
      </c>
      <c r="O39" s="8" t="str">
        <f t="shared" si="8"/>
        <v> </v>
      </c>
      <c r="P39" s="8" t="str">
        <f t="shared" si="9"/>
        <v> </v>
      </c>
      <c r="Q39" s="8" t="str">
        <f t="shared" si="10"/>
        <v> </v>
      </c>
      <c r="R39" s="8" t="str">
        <f t="shared" si="11"/>
        <v> </v>
      </c>
      <c r="S39" s="8" t="str">
        <f t="shared" si="12"/>
        <v> </v>
      </c>
      <c r="T39" s="8" t="str">
        <f t="shared" si="13"/>
        <v> </v>
      </c>
      <c r="U39" s="8" t="str">
        <f t="shared" si="14"/>
        <v> </v>
      </c>
      <c r="V39" s="8" t="str">
        <f t="shared" si="15"/>
        <v>chi</v>
      </c>
      <c r="W39" s="8" t="str">
        <f t="shared" si="16"/>
        <v> </v>
      </c>
      <c r="X39" s="8" t="str">
        <f t="shared" si="17"/>
        <v> </v>
      </c>
      <c r="Y39" s="12" t="str">
        <f t="shared" si="18"/>
        <v> </v>
      </c>
      <c r="Z39" s="14" t="str">
        <f t="shared" si="19"/>
        <v> </v>
      </c>
      <c r="AA39" s="14" t="str">
        <f t="shared" si="20"/>
        <v> </v>
      </c>
      <c r="AB39" s="14" t="s">
        <v>145</v>
      </c>
      <c r="AC39" s="18" t="str">
        <f t="shared" si="21"/>
        <v>https://www.google.com.hk/search?q=Moambe chicken recipe&amp;oq=Moambe chicken&amp;amp recipe</v>
      </c>
    </row>
    <row r="40">
      <c r="A40" s="10"/>
      <c r="B40" s="2">
        <v>28.0</v>
      </c>
      <c r="C40" s="2" t="s">
        <v>224</v>
      </c>
      <c r="D40" s="2" t="s">
        <v>225</v>
      </c>
      <c r="E40" s="3" t="s">
        <v>226</v>
      </c>
      <c r="F40" s="21" t="s">
        <v>651</v>
      </c>
      <c r="G40" s="2" t="s">
        <v>651</v>
      </c>
      <c r="H40" s="8" t="str">
        <f t="shared" si="1"/>
        <v> </v>
      </c>
      <c r="I40" s="8" t="str">
        <f t="shared" si="2"/>
        <v>egg</v>
      </c>
      <c r="J40" s="8" t="str">
        <f t="shared" si="3"/>
        <v>mea</v>
      </c>
      <c r="K40" s="8" t="str">
        <f t="shared" si="4"/>
        <v>pot</v>
      </c>
      <c r="L40" s="8" t="str">
        <f t="shared" si="5"/>
        <v>bee</v>
      </c>
      <c r="M40" s="8" t="str">
        <f t="shared" si="6"/>
        <v> </v>
      </c>
      <c r="N40" s="8" t="str">
        <f t="shared" si="7"/>
        <v> </v>
      </c>
      <c r="O40" s="8" t="str">
        <f t="shared" si="8"/>
        <v>oni</v>
      </c>
      <c r="P40" s="8" t="str">
        <f t="shared" si="9"/>
        <v> </v>
      </c>
      <c r="Q40" s="8" t="str">
        <f t="shared" si="10"/>
        <v> </v>
      </c>
      <c r="R40" s="8" t="str">
        <f t="shared" si="11"/>
        <v> </v>
      </c>
      <c r="S40" s="8" t="str">
        <f t="shared" si="12"/>
        <v>mil</v>
      </c>
      <c r="T40" s="8" t="str">
        <f t="shared" si="13"/>
        <v> </v>
      </c>
      <c r="U40" s="8" t="str">
        <f t="shared" si="14"/>
        <v> </v>
      </c>
      <c r="V40" s="8" t="str">
        <f t="shared" si="15"/>
        <v> </v>
      </c>
      <c r="W40" s="8" t="str">
        <f t="shared" si="16"/>
        <v> </v>
      </c>
      <c r="X40" s="8" t="str">
        <f t="shared" si="17"/>
        <v> </v>
      </c>
      <c r="Y40" s="12" t="str">
        <f t="shared" si="18"/>
        <v> </v>
      </c>
      <c r="Z40" s="14" t="str">
        <f t="shared" si="19"/>
        <v> </v>
      </c>
      <c r="AA40" s="14" t="str">
        <f t="shared" si="20"/>
        <v> </v>
      </c>
      <c r="AB40" s="14" t="s">
        <v>145</v>
      </c>
      <c r="AC40" s="18" t="str">
        <f t="shared" si="21"/>
        <v>https://www.google.com.hk/search?q=Frikadeller recipe&amp;oq=Frikadeller&amp;amp recipe</v>
      </c>
    </row>
    <row r="41">
      <c r="A41" s="10"/>
      <c r="B41" s="2">
        <v>143.0</v>
      </c>
      <c r="C41" s="2" t="s">
        <v>652</v>
      </c>
      <c r="D41" s="2" t="s">
        <v>653</v>
      </c>
      <c r="E41" s="3" t="s">
        <v>654</v>
      </c>
      <c r="F41" s="20" t="s">
        <v>655</v>
      </c>
      <c r="G41" s="2" t="s">
        <v>655</v>
      </c>
      <c r="H41" s="8" t="str">
        <f t="shared" si="1"/>
        <v>ric</v>
      </c>
      <c r="I41" s="8" t="str">
        <f t="shared" si="2"/>
        <v> </v>
      </c>
      <c r="J41" s="8" t="str">
        <f t="shared" si="3"/>
        <v> </v>
      </c>
      <c r="K41" s="8" t="str">
        <f t="shared" si="4"/>
        <v> </v>
      </c>
      <c r="L41" s="8" t="str">
        <f t="shared" si="5"/>
        <v> </v>
      </c>
      <c r="M41" s="8" t="str">
        <f t="shared" si="6"/>
        <v> </v>
      </c>
      <c r="N41" s="8" t="str">
        <f t="shared" si="7"/>
        <v> </v>
      </c>
      <c r="O41" s="8" t="str">
        <f t="shared" si="8"/>
        <v>oni</v>
      </c>
      <c r="P41" s="8" t="str">
        <f t="shared" si="9"/>
        <v> </v>
      </c>
      <c r="Q41" s="8" t="str">
        <f t="shared" si="10"/>
        <v> </v>
      </c>
      <c r="R41" s="8" t="str">
        <f t="shared" si="11"/>
        <v> </v>
      </c>
      <c r="S41" s="8" t="str">
        <f t="shared" si="12"/>
        <v> </v>
      </c>
      <c r="T41" s="8" t="str">
        <f t="shared" si="13"/>
        <v> </v>
      </c>
      <c r="U41" s="8" t="str">
        <f t="shared" si="14"/>
        <v>lam</v>
      </c>
      <c r="V41" s="8" t="str">
        <f t="shared" si="15"/>
        <v> </v>
      </c>
      <c r="W41" s="8" t="str">
        <f t="shared" si="16"/>
        <v> </v>
      </c>
      <c r="X41" s="8" t="str">
        <f t="shared" si="17"/>
        <v> </v>
      </c>
      <c r="Y41" s="12" t="str">
        <f t="shared" si="18"/>
        <v> </v>
      </c>
      <c r="Z41" s="14" t="str">
        <f t="shared" si="19"/>
        <v> </v>
      </c>
      <c r="AA41" s="14" t="str">
        <f t="shared" si="20"/>
        <v>sal</v>
      </c>
      <c r="AB41" s="14"/>
      <c r="AC41" s="18" t="str">
        <f t="shared" si="21"/>
        <v>https://www.google.com.hk/search?q=Skoudehkaris recipe&amp;oq=Skoudehkaris&amp;amp recipe</v>
      </c>
    </row>
    <row r="42">
      <c r="A42" s="10" t="s">
        <v>74</v>
      </c>
      <c r="B42" s="2">
        <v>149.0</v>
      </c>
      <c r="C42" s="2" t="s">
        <v>656</v>
      </c>
      <c r="D42" s="2" t="s">
        <v>657</v>
      </c>
      <c r="E42" s="3" t="s">
        <v>658</v>
      </c>
      <c r="F42" s="21" t="s">
        <v>659</v>
      </c>
      <c r="G42" s="2" t="s">
        <v>659</v>
      </c>
      <c r="H42" s="8" t="str">
        <f t="shared" si="1"/>
        <v>ric</v>
      </c>
      <c r="I42" s="8" t="str">
        <f t="shared" si="2"/>
        <v> </v>
      </c>
      <c r="J42" s="8" t="str">
        <f t="shared" si="3"/>
        <v> </v>
      </c>
      <c r="K42" s="8" t="str">
        <f t="shared" si="4"/>
        <v> </v>
      </c>
      <c r="L42" s="8" t="str">
        <f t="shared" si="5"/>
        <v> </v>
      </c>
      <c r="M42" s="8" t="str">
        <f t="shared" si="6"/>
        <v> </v>
      </c>
      <c r="N42" s="8" t="str">
        <f t="shared" si="7"/>
        <v> </v>
      </c>
      <c r="O42" s="8" t="str">
        <f t="shared" si="8"/>
        <v> </v>
      </c>
      <c r="P42" s="8" t="str">
        <f t="shared" si="9"/>
        <v> </v>
      </c>
      <c r="Q42" s="8" t="str">
        <f t="shared" si="10"/>
        <v> </v>
      </c>
      <c r="R42" s="8" t="str">
        <f t="shared" si="11"/>
        <v>gar</v>
      </c>
      <c r="S42" s="8" t="str">
        <f t="shared" si="12"/>
        <v> </v>
      </c>
      <c r="T42" s="8" t="str">
        <f t="shared" si="13"/>
        <v> </v>
      </c>
      <c r="U42" s="8" t="str">
        <f t="shared" si="14"/>
        <v> </v>
      </c>
      <c r="V42" s="8" t="str">
        <f t="shared" si="15"/>
        <v> </v>
      </c>
      <c r="W42" s="8" t="str">
        <f t="shared" si="16"/>
        <v> </v>
      </c>
      <c r="X42" s="8" t="str">
        <f t="shared" si="17"/>
        <v> </v>
      </c>
      <c r="Y42" s="12" t="str">
        <f t="shared" si="18"/>
        <v> </v>
      </c>
      <c r="Z42" s="14" t="str">
        <f t="shared" si="19"/>
        <v> </v>
      </c>
      <c r="AA42" s="14" t="str">
        <f t="shared" si="20"/>
        <v>sal</v>
      </c>
      <c r="AB42" s="14"/>
      <c r="AC42" s="18" t="str">
        <f t="shared" si="21"/>
        <v>https://www.google.com.hk/search?q=Mountain chicken recipe&amp;oq=Mountain chicken&amp;amp recipe</v>
      </c>
    </row>
    <row r="43">
      <c r="A43" s="10"/>
      <c r="B43" s="2">
        <v>29.0</v>
      </c>
      <c r="C43" s="2" t="s">
        <v>229</v>
      </c>
      <c r="D43" s="2" t="s">
        <v>230</v>
      </c>
      <c r="E43" s="3" t="s">
        <v>660</v>
      </c>
      <c r="F43" s="20" t="s">
        <v>661</v>
      </c>
      <c r="G43" s="2" t="s">
        <v>661</v>
      </c>
      <c r="H43" s="8" t="str">
        <f t="shared" si="1"/>
        <v>ric</v>
      </c>
      <c r="I43" s="8" t="str">
        <f t="shared" si="2"/>
        <v> </v>
      </c>
      <c r="J43" s="8" t="str">
        <f t="shared" si="3"/>
        <v>mea</v>
      </c>
      <c r="K43" s="8" t="str">
        <f t="shared" si="4"/>
        <v> </v>
      </c>
      <c r="L43" s="8" t="str">
        <f t="shared" si="5"/>
        <v> </v>
      </c>
      <c r="M43" s="8" t="str">
        <f t="shared" si="6"/>
        <v> </v>
      </c>
      <c r="N43" s="8" t="str">
        <f t="shared" si="7"/>
        <v> </v>
      </c>
      <c r="O43" s="8" t="str">
        <f t="shared" si="8"/>
        <v> </v>
      </c>
      <c r="P43" s="8" t="str">
        <f t="shared" si="9"/>
        <v> </v>
      </c>
      <c r="Q43" s="8" t="str">
        <f t="shared" si="10"/>
        <v>bea</v>
      </c>
      <c r="R43" s="8" t="str">
        <f t="shared" si="11"/>
        <v> </v>
      </c>
      <c r="S43" s="8" t="str">
        <f t="shared" si="12"/>
        <v> </v>
      </c>
      <c r="T43" s="8" t="str">
        <f t="shared" si="13"/>
        <v> </v>
      </c>
      <c r="U43" s="8" t="str">
        <f t="shared" si="14"/>
        <v> </v>
      </c>
      <c r="V43" s="8" t="str">
        <f t="shared" si="15"/>
        <v> </v>
      </c>
      <c r="W43" s="8" t="str">
        <f t="shared" si="16"/>
        <v> </v>
      </c>
      <c r="X43" s="8" t="str">
        <f t="shared" si="17"/>
        <v> </v>
      </c>
      <c r="Y43" s="12" t="str">
        <f t="shared" si="18"/>
        <v> </v>
      </c>
      <c r="Z43" s="14" t="str">
        <f t="shared" si="19"/>
        <v> </v>
      </c>
      <c r="AA43" s="14" t="str">
        <f t="shared" si="20"/>
        <v> </v>
      </c>
      <c r="AB43" s="14" t="s">
        <v>145</v>
      </c>
      <c r="AC43" s="18" t="str">
        <f t="shared" si="21"/>
        <v>https://www.google.com.hk/search?q=La Bandera recipe&amp;oq=La Bandera&amp;amp recipe</v>
      </c>
    </row>
    <row r="44">
      <c r="A44" s="10"/>
      <c r="B44" s="2">
        <v>30.0</v>
      </c>
      <c r="C44" s="2" t="s">
        <v>234</v>
      </c>
      <c r="D44" s="2" t="s">
        <v>235</v>
      </c>
      <c r="E44" s="3" t="s">
        <v>237</v>
      </c>
      <c r="F44" s="21" t="s">
        <v>662</v>
      </c>
      <c r="G44" s="2" t="s">
        <v>662</v>
      </c>
      <c r="H44" s="8" t="str">
        <f t="shared" si="1"/>
        <v> </v>
      </c>
      <c r="I44" s="8" t="str">
        <f t="shared" si="2"/>
        <v> </v>
      </c>
      <c r="J44" s="8" t="str">
        <f t="shared" si="3"/>
        <v> </v>
      </c>
      <c r="K44" s="8" t="str">
        <f t="shared" si="4"/>
        <v> </v>
      </c>
      <c r="L44" s="8" t="str">
        <f t="shared" si="5"/>
        <v> </v>
      </c>
      <c r="M44" s="8" t="str">
        <f t="shared" si="6"/>
        <v> </v>
      </c>
      <c r="N44" s="8" t="str">
        <f t="shared" si="7"/>
        <v> </v>
      </c>
      <c r="O44" s="8" t="str">
        <f t="shared" si="8"/>
        <v> </v>
      </c>
      <c r="P44" s="8" t="str">
        <f t="shared" si="9"/>
        <v>fis</v>
      </c>
      <c r="Q44" s="8" t="str">
        <f t="shared" si="10"/>
        <v> </v>
      </c>
      <c r="R44" s="8" t="str">
        <f t="shared" si="11"/>
        <v> </v>
      </c>
      <c r="S44" s="8" t="str">
        <f t="shared" si="12"/>
        <v> </v>
      </c>
      <c r="T44" s="8" t="str">
        <f t="shared" si="13"/>
        <v> </v>
      </c>
      <c r="U44" s="8" t="str">
        <f t="shared" si="14"/>
        <v> </v>
      </c>
      <c r="V44" s="8" t="str">
        <f t="shared" si="15"/>
        <v> </v>
      </c>
      <c r="W44" s="8" t="str">
        <f t="shared" si="16"/>
        <v> </v>
      </c>
      <c r="X44" s="8" t="str">
        <f t="shared" si="17"/>
        <v>sfd</v>
      </c>
      <c r="Y44" s="12" t="str">
        <f t="shared" si="18"/>
        <v> </v>
      </c>
      <c r="Z44" s="14" t="str">
        <f t="shared" si="19"/>
        <v> </v>
      </c>
      <c r="AA44" s="14" t="str">
        <f t="shared" si="20"/>
        <v> </v>
      </c>
      <c r="AB44" s="14" t="s">
        <v>145</v>
      </c>
      <c r="AC44" s="18" t="str">
        <f t="shared" si="21"/>
        <v>https://www.google.com.hk/search?q=Ceviche recipe&amp;oq=Ceviche&amp;amp recipe</v>
      </c>
    </row>
    <row r="45">
      <c r="A45" s="10"/>
      <c r="B45" s="2">
        <v>31.0</v>
      </c>
      <c r="C45" s="2" t="s">
        <v>242</v>
      </c>
      <c r="D45" s="2" t="s">
        <v>243</v>
      </c>
      <c r="E45" s="3" t="s">
        <v>663</v>
      </c>
      <c r="F45" s="20" t="s">
        <v>664</v>
      </c>
      <c r="G45" s="2" t="s">
        <v>664</v>
      </c>
      <c r="H45" s="8" t="str">
        <f t="shared" si="1"/>
        <v>ric</v>
      </c>
      <c r="I45" s="8" t="str">
        <f t="shared" si="2"/>
        <v> </v>
      </c>
      <c r="J45" s="8" t="str">
        <f t="shared" si="3"/>
        <v> </v>
      </c>
      <c r="K45" s="8" t="str">
        <f t="shared" si="4"/>
        <v> </v>
      </c>
      <c r="L45" s="8" t="str">
        <f t="shared" si="5"/>
        <v> </v>
      </c>
      <c r="M45" s="8" t="str">
        <f t="shared" si="6"/>
        <v> </v>
      </c>
      <c r="N45" s="8" t="str">
        <f t="shared" si="7"/>
        <v>sau</v>
      </c>
      <c r="O45" s="8" t="str">
        <f t="shared" si="8"/>
        <v>oni</v>
      </c>
      <c r="P45" s="8" t="str">
        <f t="shared" si="9"/>
        <v> </v>
      </c>
      <c r="Q45" s="8" t="str">
        <f t="shared" si="10"/>
        <v> </v>
      </c>
      <c r="R45" s="8" t="str">
        <f t="shared" si="11"/>
        <v> </v>
      </c>
      <c r="S45" s="8" t="str">
        <f t="shared" si="12"/>
        <v> </v>
      </c>
      <c r="T45" s="8" t="str">
        <f t="shared" si="13"/>
        <v> </v>
      </c>
      <c r="U45" s="8" t="str">
        <f t="shared" si="14"/>
        <v> </v>
      </c>
      <c r="V45" s="8" t="str">
        <f t="shared" si="15"/>
        <v> </v>
      </c>
      <c r="W45" s="8" t="str">
        <f t="shared" si="16"/>
        <v> </v>
      </c>
      <c r="X45" s="8" t="str">
        <f t="shared" si="17"/>
        <v> </v>
      </c>
      <c r="Y45" s="12" t="str">
        <f t="shared" si="18"/>
        <v> </v>
      </c>
      <c r="Z45" s="14" t="str">
        <f t="shared" si="19"/>
        <v> </v>
      </c>
      <c r="AA45" s="14" t="str">
        <f t="shared" si="20"/>
        <v> </v>
      </c>
      <c r="AB45" s="14" t="s">
        <v>145</v>
      </c>
      <c r="AC45" s="18" t="str">
        <f t="shared" si="21"/>
        <v>https://www.google.com.hk/search?q=Kushari recipe&amp;oq=Kushari&amp;amp recipe</v>
      </c>
    </row>
    <row r="46">
      <c r="A46" s="10"/>
      <c r="B46" s="2">
        <v>32.0</v>
      </c>
      <c r="C46" s="2" t="s">
        <v>250</v>
      </c>
      <c r="D46" s="2" t="s">
        <v>252</v>
      </c>
      <c r="E46" s="3" t="s">
        <v>253</v>
      </c>
      <c r="F46" s="21" t="s">
        <v>665</v>
      </c>
      <c r="G46" s="2" t="s">
        <v>665</v>
      </c>
      <c r="H46" s="8" t="str">
        <f t="shared" si="1"/>
        <v> </v>
      </c>
      <c r="I46" s="8" t="str">
        <f t="shared" si="2"/>
        <v> </v>
      </c>
      <c r="J46" s="8" t="str">
        <f t="shared" si="3"/>
        <v> </v>
      </c>
      <c r="K46" s="8" t="str">
        <f t="shared" si="4"/>
        <v>pot</v>
      </c>
      <c r="L46" s="8" t="str">
        <f t="shared" si="5"/>
        <v>bee</v>
      </c>
      <c r="M46" s="8" t="str">
        <f t="shared" si="6"/>
        <v> </v>
      </c>
      <c r="N46" s="8" t="str">
        <f t="shared" si="7"/>
        <v> </v>
      </c>
      <c r="O46" s="8" t="str">
        <f t="shared" si="8"/>
        <v> </v>
      </c>
      <c r="P46" s="8" t="str">
        <f t="shared" si="9"/>
        <v> </v>
      </c>
      <c r="Q46" s="8" t="str">
        <f t="shared" si="10"/>
        <v>bea</v>
      </c>
      <c r="R46" s="8" t="str">
        <f t="shared" si="11"/>
        <v> </v>
      </c>
      <c r="S46" s="8" t="str">
        <f t="shared" si="12"/>
        <v> </v>
      </c>
      <c r="T46" s="8" t="str">
        <f t="shared" si="13"/>
        <v> </v>
      </c>
      <c r="U46" s="8" t="str">
        <f t="shared" si="14"/>
        <v> </v>
      </c>
      <c r="V46" s="8" t="str">
        <f t="shared" si="15"/>
        <v> </v>
      </c>
      <c r="W46" s="8" t="str">
        <f t="shared" si="16"/>
        <v> </v>
      </c>
      <c r="X46" s="8" t="str">
        <f t="shared" si="17"/>
        <v> </v>
      </c>
      <c r="Y46" s="12" t="str">
        <f t="shared" si="18"/>
        <v> </v>
      </c>
      <c r="Z46" s="14" t="str">
        <f t="shared" si="19"/>
        <v> </v>
      </c>
      <c r="AA46" s="14" t="str">
        <f t="shared" si="20"/>
        <v> </v>
      </c>
      <c r="AB46" s="14" t="s">
        <v>145</v>
      </c>
      <c r="AC46" s="18" t="str">
        <f t="shared" si="21"/>
        <v>https://www.google.com.hk/search?q=Roast Beef Dinner recipe&amp;oq=Roast Beef Dinner&amp;amp recipe</v>
      </c>
    </row>
    <row r="47">
      <c r="A47" s="10"/>
      <c r="B47" s="2">
        <v>33.0</v>
      </c>
      <c r="C47" s="2" t="s">
        <v>250</v>
      </c>
      <c r="D47" s="2" t="s">
        <v>258</v>
      </c>
      <c r="E47" s="3" t="s">
        <v>259</v>
      </c>
      <c r="F47" s="20" t="s">
        <v>666</v>
      </c>
      <c r="G47" s="2" t="s">
        <v>666</v>
      </c>
      <c r="H47" s="8" t="str">
        <f t="shared" si="1"/>
        <v> </v>
      </c>
      <c r="I47" s="8" t="str">
        <f t="shared" si="2"/>
        <v> </v>
      </c>
      <c r="J47" s="8" t="str">
        <f t="shared" si="3"/>
        <v> </v>
      </c>
      <c r="K47" s="8" t="str">
        <f t="shared" si="4"/>
        <v>pot</v>
      </c>
      <c r="L47" s="8" t="str">
        <f t="shared" si="5"/>
        <v> </v>
      </c>
      <c r="M47" s="8" t="str">
        <f t="shared" si="6"/>
        <v> </v>
      </c>
      <c r="N47" s="8" t="str">
        <f t="shared" si="7"/>
        <v>sau</v>
      </c>
      <c r="O47" s="8" t="str">
        <f t="shared" si="8"/>
        <v> </v>
      </c>
      <c r="P47" s="8" t="str">
        <f t="shared" si="9"/>
        <v>fis</v>
      </c>
      <c r="Q47" s="8" t="str">
        <f t="shared" si="10"/>
        <v> </v>
      </c>
      <c r="R47" s="8" t="str">
        <f t="shared" si="11"/>
        <v> </v>
      </c>
      <c r="S47" s="8" t="str">
        <f t="shared" si="12"/>
        <v> </v>
      </c>
      <c r="T47" s="8" t="str">
        <f t="shared" si="13"/>
        <v> </v>
      </c>
      <c r="U47" s="8" t="str">
        <f t="shared" si="14"/>
        <v> </v>
      </c>
      <c r="V47" s="8" t="str">
        <f t="shared" si="15"/>
        <v> </v>
      </c>
      <c r="W47" s="8" t="str">
        <f t="shared" si="16"/>
        <v> </v>
      </c>
      <c r="X47" s="8" t="str">
        <f t="shared" si="17"/>
        <v> </v>
      </c>
      <c r="Y47" s="12" t="str">
        <f t="shared" si="18"/>
        <v> </v>
      </c>
      <c r="Z47" s="14" t="str">
        <f t="shared" si="19"/>
        <v> </v>
      </c>
      <c r="AA47" s="14" t="str">
        <f t="shared" si="20"/>
        <v>sal</v>
      </c>
      <c r="AB47" s="14"/>
      <c r="AC47" s="18" t="str">
        <f t="shared" si="21"/>
        <v>https://www.google.com.hk/search?q=Fish and Chips recipe&amp;oq=Fish and Chips&amp;amp recipe</v>
      </c>
    </row>
    <row r="48">
      <c r="A48" s="10"/>
      <c r="B48" s="2">
        <v>34.0</v>
      </c>
      <c r="C48" s="2" t="s">
        <v>264</v>
      </c>
      <c r="D48" s="2" t="s">
        <v>265</v>
      </c>
      <c r="E48" s="3" t="s">
        <v>266</v>
      </c>
      <c r="F48" s="21" t="s">
        <v>667</v>
      </c>
      <c r="G48" s="2" t="s">
        <v>667</v>
      </c>
      <c r="H48" s="8" t="str">
        <f t="shared" si="1"/>
        <v> </v>
      </c>
      <c r="I48" s="8" t="str">
        <f t="shared" si="2"/>
        <v> </v>
      </c>
      <c r="J48" s="8" t="str">
        <f t="shared" si="3"/>
        <v> </v>
      </c>
      <c r="K48" s="8" t="str">
        <f t="shared" si="4"/>
        <v> </v>
      </c>
      <c r="L48" s="8" t="str">
        <f t="shared" si="5"/>
        <v> </v>
      </c>
      <c r="M48" s="8" t="str">
        <f t="shared" si="6"/>
        <v> </v>
      </c>
      <c r="N48" s="8" t="str">
        <f t="shared" si="7"/>
        <v> </v>
      </c>
      <c r="O48" s="8" t="str">
        <f t="shared" si="8"/>
        <v> </v>
      </c>
      <c r="P48" s="8" t="str">
        <f t="shared" si="9"/>
        <v> </v>
      </c>
      <c r="Q48" s="8" t="str">
        <f t="shared" si="10"/>
        <v>bea</v>
      </c>
      <c r="R48" s="8" t="str">
        <f t="shared" si="11"/>
        <v> </v>
      </c>
      <c r="S48" s="8" t="str">
        <f t="shared" si="12"/>
        <v> </v>
      </c>
      <c r="T48" s="8" t="str">
        <f t="shared" si="13"/>
        <v> </v>
      </c>
      <c r="U48" s="8" t="str">
        <f t="shared" si="14"/>
        <v> </v>
      </c>
      <c r="V48" s="8" t="str">
        <f t="shared" si="15"/>
        <v> </v>
      </c>
      <c r="W48" s="8" t="str">
        <f t="shared" si="16"/>
        <v> </v>
      </c>
      <c r="X48" s="8" t="str">
        <f t="shared" si="17"/>
        <v> </v>
      </c>
      <c r="Y48" s="12" t="str">
        <f t="shared" si="18"/>
        <v> </v>
      </c>
      <c r="Z48" s="14" t="str">
        <f t="shared" si="19"/>
        <v>swe</v>
      </c>
      <c r="AA48" s="14" t="str">
        <f t="shared" si="20"/>
        <v> </v>
      </c>
      <c r="AB48" s="14"/>
      <c r="AC48" s="18" t="str">
        <f t="shared" si="21"/>
        <v>https://www.google.com.hk/search?q=Succotash recipe&amp;oq=Succotash&amp;amp recipe</v>
      </c>
    </row>
    <row r="49">
      <c r="A49" s="10"/>
      <c r="B49" s="2">
        <v>142.0</v>
      </c>
      <c r="C49" s="2" t="s">
        <v>668</v>
      </c>
      <c r="D49" s="2" t="s">
        <v>669</v>
      </c>
      <c r="E49" s="3" t="s">
        <v>670</v>
      </c>
      <c r="F49" s="20" t="s">
        <v>671</v>
      </c>
      <c r="G49" s="2" t="s">
        <v>671</v>
      </c>
      <c r="H49" s="8" t="str">
        <f t="shared" si="1"/>
        <v> </v>
      </c>
      <c r="I49" s="8" t="str">
        <f t="shared" si="2"/>
        <v> </v>
      </c>
      <c r="J49" s="8" t="str">
        <f t="shared" si="3"/>
        <v> </v>
      </c>
      <c r="K49" s="8" t="str">
        <f t="shared" si="4"/>
        <v> </v>
      </c>
      <c r="L49" s="8" t="str">
        <f t="shared" si="5"/>
        <v>bee</v>
      </c>
      <c r="M49" s="8" t="str">
        <f t="shared" si="6"/>
        <v> </v>
      </c>
      <c r="N49" s="8" t="str">
        <f t="shared" si="7"/>
        <v> </v>
      </c>
      <c r="O49" s="8" t="str">
        <f t="shared" si="8"/>
        <v> </v>
      </c>
      <c r="P49" s="8" t="str">
        <f t="shared" si="9"/>
        <v> </v>
      </c>
      <c r="Q49" s="8" t="str">
        <f t="shared" si="10"/>
        <v> </v>
      </c>
      <c r="R49" s="8" t="str">
        <f t="shared" si="11"/>
        <v> </v>
      </c>
      <c r="S49" s="8" t="str">
        <f t="shared" si="12"/>
        <v> </v>
      </c>
      <c r="T49" s="8" t="str">
        <f t="shared" si="13"/>
        <v> </v>
      </c>
      <c r="U49" s="8" t="str">
        <f t="shared" si="14"/>
        <v>lam</v>
      </c>
      <c r="V49" s="8" t="str">
        <f t="shared" si="15"/>
        <v>chi</v>
      </c>
      <c r="W49" s="8" t="str">
        <f t="shared" si="16"/>
        <v> </v>
      </c>
      <c r="X49" s="8" t="str">
        <f t="shared" si="17"/>
        <v> </v>
      </c>
      <c r="Y49" s="12" t="str">
        <f t="shared" si="18"/>
        <v> </v>
      </c>
      <c r="Z49" s="14" t="str">
        <f t="shared" si="19"/>
        <v> </v>
      </c>
      <c r="AA49" s="14" t="str">
        <f t="shared" si="20"/>
        <v> </v>
      </c>
      <c r="AB49" s="14" t="s">
        <v>145</v>
      </c>
      <c r="AC49" s="18" t="str">
        <f t="shared" si="21"/>
        <v>https://www.google.com.hk/search?q=Zigini with injera recipe&amp;oq=Zigini with injera&amp;amp recipe</v>
      </c>
    </row>
    <row r="50">
      <c r="A50" s="10"/>
      <c r="B50" s="2">
        <v>35.0</v>
      </c>
      <c r="C50" s="2" t="s">
        <v>269</v>
      </c>
      <c r="D50" s="2" t="s">
        <v>270</v>
      </c>
      <c r="E50" s="3" t="s">
        <v>672</v>
      </c>
      <c r="F50" s="21" t="s">
        <v>673</v>
      </c>
      <c r="G50" s="2" t="s">
        <v>673</v>
      </c>
      <c r="H50" s="8" t="str">
        <f t="shared" si="1"/>
        <v> </v>
      </c>
      <c r="I50" s="8" t="str">
        <f t="shared" si="2"/>
        <v> </v>
      </c>
      <c r="J50" s="8" t="str">
        <f t="shared" si="3"/>
        <v> </v>
      </c>
      <c r="K50" s="8" t="str">
        <f t="shared" si="4"/>
        <v> </v>
      </c>
      <c r="L50" s="8" t="str">
        <f t="shared" si="5"/>
        <v> </v>
      </c>
      <c r="M50" s="8" t="str">
        <f t="shared" si="6"/>
        <v> </v>
      </c>
      <c r="N50" s="8" t="str">
        <f t="shared" si="7"/>
        <v> </v>
      </c>
      <c r="O50" s="8" t="str">
        <f t="shared" si="8"/>
        <v> </v>
      </c>
      <c r="P50" s="8" t="str">
        <f t="shared" si="9"/>
        <v> </v>
      </c>
      <c r="Q50" s="8" t="str">
        <f t="shared" si="10"/>
        <v> </v>
      </c>
      <c r="R50" s="8" t="str">
        <f t="shared" si="11"/>
        <v> </v>
      </c>
      <c r="S50" s="8" t="str">
        <f t="shared" si="12"/>
        <v> </v>
      </c>
      <c r="T50" s="8" t="str">
        <f t="shared" si="13"/>
        <v> </v>
      </c>
      <c r="U50" s="8" t="str">
        <f t="shared" si="14"/>
        <v> </v>
      </c>
      <c r="V50" s="8" t="str">
        <f t="shared" si="15"/>
        <v> </v>
      </c>
      <c r="W50" s="8" t="str">
        <f t="shared" si="16"/>
        <v> </v>
      </c>
      <c r="X50" s="8" t="str">
        <f t="shared" si="17"/>
        <v> </v>
      </c>
      <c r="Y50" s="12" t="str">
        <f t="shared" si="18"/>
        <v> </v>
      </c>
      <c r="Z50" s="14" t="str">
        <f t="shared" si="19"/>
        <v> </v>
      </c>
      <c r="AA50" s="14" t="str">
        <f t="shared" si="20"/>
        <v> </v>
      </c>
      <c r="AB50" s="14" t="s">
        <v>145</v>
      </c>
      <c r="AC50" s="18" t="str">
        <f t="shared" si="21"/>
        <v>https://www.google.com.hk/search?q=Verivorst recipe&amp;oq=Verivorst&amp;amp recipe</v>
      </c>
    </row>
    <row r="51">
      <c r="A51" s="10"/>
      <c r="B51" s="2">
        <v>150.0</v>
      </c>
      <c r="C51" s="2" t="s">
        <v>674</v>
      </c>
      <c r="D51" s="2" t="s">
        <v>675</v>
      </c>
      <c r="E51" s="3" t="s">
        <v>676</v>
      </c>
      <c r="F51" s="20" t="s">
        <v>677</v>
      </c>
      <c r="G51" s="2" t="s">
        <v>677</v>
      </c>
      <c r="H51" s="8" t="str">
        <f t="shared" si="1"/>
        <v> </v>
      </c>
      <c r="I51" s="8" t="str">
        <f t="shared" si="2"/>
        <v> </v>
      </c>
      <c r="J51" s="8" t="str">
        <f t="shared" si="3"/>
        <v> </v>
      </c>
      <c r="K51" s="8" t="str">
        <f t="shared" si="4"/>
        <v> </v>
      </c>
      <c r="L51" s="8" t="str">
        <f t="shared" si="5"/>
        <v> </v>
      </c>
      <c r="M51" s="8" t="str">
        <f t="shared" si="6"/>
        <v> </v>
      </c>
      <c r="N51" s="8" t="str">
        <f t="shared" si="7"/>
        <v> </v>
      </c>
      <c r="O51" s="8" t="str">
        <f t="shared" si="8"/>
        <v>oni</v>
      </c>
      <c r="P51" s="8" t="str">
        <f t="shared" si="9"/>
        <v> </v>
      </c>
      <c r="Q51" s="8" t="str">
        <f t="shared" si="10"/>
        <v> </v>
      </c>
      <c r="R51" s="8" t="str">
        <f t="shared" si="11"/>
        <v> </v>
      </c>
      <c r="S51" s="8" t="str">
        <f t="shared" si="12"/>
        <v> </v>
      </c>
      <c r="T51" s="8" t="str">
        <f t="shared" si="13"/>
        <v> </v>
      </c>
      <c r="U51" s="8" t="str">
        <f t="shared" si="14"/>
        <v> </v>
      </c>
      <c r="V51" s="8" t="str">
        <f t="shared" si="15"/>
        <v> </v>
      </c>
      <c r="W51" s="8" t="str">
        <f t="shared" si="16"/>
        <v> </v>
      </c>
      <c r="X51" s="8" t="str">
        <f t="shared" si="17"/>
        <v> </v>
      </c>
      <c r="Y51" s="12" t="str">
        <f t="shared" si="18"/>
        <v> </v>
      </c>
      <c r="Z51" s="14" t="str">
        <f t="shared" si="19"/>
        <v> </v>
      </c>
      <c r="AA51" s="14" t="str">
        <f t="shared" si="20"/>
        <v>sal</v>
      </c>
      <c r="AB51" s="14"/>
      <c r="AC51" s="18" t="str">
        <f t="shared" si="21"/>
        <v>https://www.google.com.hk/search?q=Bat soup recipe&amp;oq=Bat soup&amp;amp recipe</v>
      </c>
    </row>
    <row r="52">
      <c r="A52" s="10"/>
      <c r="B52" s="2">
        <v>124.0</v>
      </c>
      <c r="C52" s="2" t="s">
        <v>678</v>
      </c>
      <c r="D52" s="2" t="s">
        <v>679</v>
      </c>
      <c r="E52" s="3" t="s">
        <v>680</v>
      </c>
      <c r="F52" s="21" t="s">
        <v>681</v>
      </c>
      <c r="G52" s="2" t="s">
        <v>681</v>
      </c>
      <c r="H52" s="8" t="str">
        <f t="shared" si="1"/>
        <v>ric</v>
      </c>
      <c r="I52" s="8" t="str">
        <f t="shared" si="2"/>
        <v>egg</v>
      </c>
      <c r="J52" s="8" t="str">
        <f t="shared" si="3"/>
        <v> </v>
      </c>
      <c r="K52" s="8" t="str">
        <f t="shared" si="4"/>
        <v> </v>
      </c>
      <c r="L52" s="8" t="str">
        <f t="shared" si="5"/>
        <v> </v>
      </c>
      <c r="M52" s="8" t="str">
        <f t="shared" si="6"/>
        <v> </v>
      </c>
      <c r="N52" s="8" t="str">
        <f t="shared" si="7"/>
        <v> </v>
      </c>
      <c r="O52" s="8" t="str">
        <f t="shared" si="8"/>
        <v> </v>
      </c>
      <c r="P52" s="8" t="str">
        <f t="shared" si="9"/>
        <v> </v>
      </c>
      <c r="Q52" s="8" t="str">
        <f t="shared" si="10"/>
        <v> </v>
      </c>
      <c r="R52" s="8" t="str">
        <f t="shared" si="11"/>
        <v> </v>
      </c>
      <c r="S52" s="8" t="str">
        <f t="shared" si="12"/>
        <v> </v>
      </c>
      <c r="T52" s="8" t="str">
        <f t="shared" si="13"/>
        <v> </v>
      </c>
      <c r="U52" s="8" t="str">
        <f t="shared" si="14"/>
        <v> </v>
      </c>
      <c r="V52" s="8" t="str">
        <f t="shared" si="15"/>
        <v> </v>
      </c>
      <c r="W52" s="8" t="str">
        <f t="shared" si="16"/>
        <v> </v>
      </c>
      <c r="X52" s="8" t="str">
        <f t="shared" si="17"/>
        <v> </v>
      </c>
      <c r="Y52" s="12" t="str">
        <f t="shared" si="18"/>
        <v> </v>
      </c>
      <c r="Z52" s="14" t="str">
        <f t="shared" si="19"/>
        <v> </v>
      </c>
      <c r="AA52" s="14" t="str">
        <f t="shared" si="20"/>
        <v> </v>
      </c>
      <c r="AB52" s="14" t="s">
        <v>145</v>
      </c>
      <c r="AC52" s="18" t="str">
        <f t="shared" si="21"/>
        <v>https://www.google.com.hk/search?q=Karjalanpiirakka recipe&amp;oq=Karjalanpiirakka&amp;amp recipe</v>
      </c>
    </row>
    <row r="53">
      <c r="A53" s="10"/>
      <c r="B53" s="2">
        <v>36.0</v>
      </c>
      <c r="C53" s="2" t="s">
        <v>272</v>
      </c>
      <c r="D53" s="2" t="s">
        <v>273</v>
      </c>
      <c r="E53" s="3" t="s">
        <v>274</v>
      </c>
      <c r="F53" s="20" t="s">
        <v>682</v>
      </c>
      <c r="G53" s="2" t="s">
        <v>682</v>
      </c>
      <c r="H53" s="8" t="str">
        <f t="shared" si="1"/>
        <v> </v>
      </c>
      <c r="I53" s="8" t="str">
        <f t="shared" si="2"/>
        <v> </v>
      </c>
      <c r="J53" s="8" t="str">
        <f t="shared" si="3"/>
        <v>mea</v>
      </c>
      <c r="K53" s="8" t="str">
        <f t="shared" si="4"/>
        <v> </v>
      </c>
      <c r="L53" s="8" t="str">
        <f t="shared" si="5"/>
        <v>bee</v>
      </c>
      <c r="M53" s="8" t="str">
        <f t="shared" si="6"/>
        <v> </v>
      </c>
      <c r="N53" s="8" t="str">
        <f t="shared" si="7"/>
        <v> </v>
      </c>
      <c r="O53" s="8" t="str">
        <f t="shared" si="8"/>
        <v>oni</v>
      </c>
      <c r="P53" s="8" t="str">
        <f t="shared" si="9"/>
        <v> </v>
      </c>
      <c r="Q53" s="8" t="str">
        <f t="shared" si="10"/>
        <v> </v>
      </c>
      <c r="R53" s="8" t="str">
        <f t="shared" si="11"/>
        <v> </v>
      </c>
      <c r="S53" s="8" t="str">
        <f t="shared" si="12"/>
        <v> </v>
      </c>
      <c r="T53" s="8" t="str">
        <f t="shared" si="13"/>
        <v> </v>
      </c>
      <c r="U53" s="8" t="str">
        <f t="shared" si="14"/>
        <v> </v>
      </c>
      <c r="V53" s="8" t="str">
        <f t="shared" si="15"/>
        <v> </v>
      </c>
      <c r="W53" s="8" t="str">
        <f t="shared" si="16"/>
        <v> </v>
      </c>
      <c r="X53" s="8" t="str">
        <f t="shared" si="17"/>
        <v> </v>
      </c>
      <c r="Y53" s="12" t="str">
        <f t="shared" si="18"/>
        <v> </v>
      </c>
      <c r="Z53" s="14" t="str">
        <f t="shared" si="19"/>
        <v> </v>
      </c>
      <c r="AA53" s="14" t="str">
        <f t="shared" si="20"/>
        <v> </v>
      </c>
      <c r="AB53" s="14" t="s">
        <v>145</v>
      </c>
      <c r="AC53" s="18" t="str">
        <f t="shared" si="21"/>
        <v>https://www.google.com.hk/search?q=Pot-Au-Feu recipe&amp;oq=Pot-Au-Feu&amp;amp recipe</v>
      </c>
    </row>
    <row r="54">
      <c r="A54" s="10"/>
      <c r="B54" s="2">
        <v>41.0</v>
      </c>
      <c r="C54" s="2" t="s">
        <v>272</v>
      </c>
      <c r="D54" s="2" t="s">
        <v>683</v>
      </c>
      <c r="E54" s="3" t="s">
        <v>684</v>
      </c>
      <c r="F54" s="21" t="s">
        <v>685</v>
      </c>
      <c r="G54" s="2" t="s">
        <v>685</v>
      </c>
      <c r="H54" s="8" t="str">
        <f t="shared" si="1"/>
        <v> </v>
      </c>
      <c r="I54" s="8" t="s">
        <v>34</v>
      </c>
      <c r="J54" s="8" t="str">
        <f t="shared" si="3"/>
        <v> </v>
      </c>
      <c r="K54" s="8" t="str">
        <f t="shared" si="4"/>
        <v> </v>
      </c>
      <c r="L54" s="8" t="str">
        <f t="shared" si="5"/>
        <v> </v>
      </c>
      <c r="M54" s="8" t="str">
        <f t="shared" si="6"/>
        <v> </v>
      </c>
      <c r="N54" s="8" t="str">
        <f t="shared" si="7"/>
        <v> </v>
      </c>
      <c r="O54" s="8" t="str">
        <f t="shared" si="8"/>
        <v> </v>
      </c>
      <c r="P54" s="8" t="str">
        <f t="shared" si="9"/>
        <v> </v>
      </c>
      <c r="Q54" s="8" t="str">
        <f t="shared" si="10"/>
        <v> </v>
      </c>
      <c r="R54" s="8" t="str">
        <f t="shared" si="11"/>
        <v> </v>
      </c>
      <c r="S54" s="8" t="str">
        <f t="shared" si="12"/>
        <v> </v>
      </c>
      <c r="T54" s="8" t="str">
        <f t="shared" si="13"/>
        <v> </v>
      </c>
      <c r="U54" s="8" t="str">
        <f t="shared" si="14"/>
        <v>lam</v>
      </c>
      <c r="V54" s="8" t="str">
        <f t="shared" si="15"/>
        <v> </v>
      </c>
      <c r="W54" s="8" t="str">
        <f t="shared" si="16"/>
        <v> </v>
      </c>
      <c r="X54" s="8" t="str">
        <f t="shared" si="17"/>
        <v> </v>
      </c>
      <c r="Y54" s="12" t="str">
        <f t="shared" si="18"/>
        <v> </v>
      </c>
      <c r="Z54" s="14" t="str">
        <f t="shared" si="19"/>
        <v>swe</v>
      </c>
      <c r="AA54" s="14" t="str">
        <f t="shared" si="20"/>
        <v> </v>
      </c>
      <c r="AB54" s="14"/>
      <c r="AC54" s="18" t="str">
        <f t="shared" si="21"/>
        <v>https://www.google.com.hk/search?q=Crêpe recipe&amp;oq=Crêpe&amp;amp recipe</v>
      </c>
    </row>
    <row r="55">
      <c r="A55" s="10"/>
      <c r="B55" s="2">
        <v>37.0</v>
      </c>
      <c r="C55" s="2" t="s">
        <v>282</v>
      </c>
      <c r="D55" s="2" t="s">
        <v>283</v>
      </c>
      <c r="E55" s="3" t="s">
        <v>284</v>
      </c>
      <c r="F55" s="20" t="s">
        <v>686</v>
      </c>
      <c r="G55" s="2" t="s">
        <v>686</v>
      </c>
      <c r="H55" s="8" t="str">
        <f t="shared" si="1"/>
        <v> </v>
      </c>
      <c r="I55" s="8" t="str">
        <f t="shared" ref="I55:I151" si="22">IFERROR(__xludf.DUMMYFUNCTION("IF(RegExMatch(G55,""egg""),""egg"","" "")"),"egg")</f>
        <v>egg</v>
      </c>
      <c r="J55" s="8" t="str">
        <f t="shared" si="3"/>
        <v> </v>
      </c>
      <c r="K55" s="8" t="str">
        <f t="shared" si="4"/>
        <v> </v>
      </c>
      <c r="L55" s="8" t="str">
        <f t="shared" si="5"/>
        <v> </v>
      </c>
      <c r="M55" s="8" t="str">
        <f t="shared" si="6"/>
        <v> </v>
      </c>
      <c r="N55" s="8" t="str">
        <f t="shared" si="7"/>
        <v> </v>
      </c>
      <c r="O55" s="8" t="str">
        <f t="shared" si="8"/>
        <v> </v>
      </c>
      <c r="P55" s="8" t="str">
        <f t="shared" si="9"/>
        <v> </v>
      </c>
      <c r="Q55" s="8" t="str">
        <f t="shared" si="10"/>
        <v> </v>
      </c>
      <c r="R55" s="8" t="str">
        <f t="shared" si="11"/>
        <v> </v>
      </c>
      <c r="S55" s="8" t="str">
        <f t="shared" si="12"/>
        <v> </v>
      </c>
      <c r="T55" s="8" t="str">
        <f t="shared" si="13"/>
        <v>che</v>
      </c>
      <c r="U55" s="8" t="str">
        <f t="shared" si="14"/>
        <v> </v>
      </c>
      <c r="V55" s="8" t="str">
        <f t="shared" si="15"/>
        <v> </v>
      </c>
      <c r="W55" s="8" t="str">
        <f t="shared" si="16"/>
        <v> </v>
      </c>
      <c r="X55" s="8" t="str">
        <f t="shared" si="17"/>
        <v> </v>
      </c>
      <c r="Y55" s="12" t="str">
        <f t="shared" si="18"/>
        <v> </v>
      </c>
      <c r="Z55" s="14" t="str">
        <f t="shared" si="19"/>
        <v> </v>
      </c>
      <c r="AA55" s="14" t="str">
        <f t="shared" si="20"/>
        <v> </v>
      </c>
      <c r="AB55" s="14" t="s">
        <v>145</v>
      </c>
      <c r="AC55" s="18" t="str">
        <f t="shared" si="21"/>
        <v>https://www.google.com.hk/search?q=Khachapuri recipe&amp;oq=Khachapuri&amp;amp recipe</v>
      </c>
    </row>
    <row r="56">
      <c r="A56" s="10"/>
      <c r="B56" s="2">
        <v>38.0</v>
      </c>
      <c r="C56" s="2" t="s">
        <v>291</v>
      </c>
      <c r="D56" s="2" t="s">
        <v>293</v>
      </c>
      <c r="E56" s="3" t="s">
        <v>294</v>
      </c>
      <c r="F56" s="21" t="s">
        <v>687</v>
      </c>
      <c r="G56" s="2" t="s">
        <v>687</v>
      </c>
      <c r="H56" s="8" t="str">
        <f t="shared" si="1"/>
        <v> </v>
      </c>
      <c r="I56" s="8" t="str">
        <f t="shared" si="22"/>
        <v> </v>
      </c>
      <c r="J56" s="8" t="str">
        <f t="shared" si="3"/>
        <v> </v>
      </c>
      <c r="K56" s="8" t="str">
        <f t="shared" si="4"/>
        <v>pot</v>
      </c>
      <c r="L56" s="8" t="str">
        <f t="shared" si="5"/>
        <v>bee</v>
      </c>
      <c r="M56" s="8" t="str">
        <f t="shared" si="6"/>
        <v> </v>
      </c>
      <c r="N56" s="8" t="str">
        <f t="shared" si="7"/>
        <v> </v>
      </c>
      <c r="O56" s="8" t="str">
        <f t="shared" si="8"/>
        <v> </v>
      </c>
      <c r="P56" s="8" t="str">
        <f t="shared" si="9"/>
        <v> </v>
      </c>
      <c r="Q56" s="8" t="str">
        <f t="shared" si="10"/>
        <v> </v>
      </c>
      <c r="R56" s="8" t="str">
        <f t="shared" si="11"/>
        <v> </v>
      </c>
      <c r="S56" s="8" t="str">
        <f t="shared" si="12"/>
        <v> </v>
      </c>
      <c r="T56" s="8" t="str">
        <f t="shared" si="13"/>
        <v> </v>
      </c>
      <c r="U56" s="8" t="str">
        <f t="shared" si="14"/>
        <v> </v>
      </c>
      <c r="V56" s="8" t="str">
        <f t="shared" si="15"/>
        <v> </v>
      </c>
      <c r="W56" s="8" t="str">
        <f t="shared" si="16"/>
        <v> </v>
      </c>
      <c r="X56" s="8" t="str">
        <f t="shared" si="17"/>
        <v> </v>
      </c>
      <c r="Y56" s="12" t="str">
        <f t="shared" si="18"/>
        <v> </v>
      </c>
      <c r="Z56" s="14" t="str">
        <f t="shared" si="19"/>
        <v> </v>
      </c>
      <c r="AA56" s="14" t="str">
        <f t="shared" si="20"/>
        <v> </v>
      </c>
      <c r="AB56" s="14" t="s">
        <v>145</v>
      </c>
      <c r="AC56" s="18" t="str">
        <f t="shared" si="21"/>
        <v>https://www.google.com.hk/search?q=Sauerbraten recipe&amp;oq=Sauerbraten&amp;amp recipe</v>
      </c>
    </row>
    <row r="57">
      <c r="A57" s="10"/>
      <c r="B57" s="2">
        <v>39.0</v>
      </c>
      <c r="C57" s="2" t="s">
        <v>297</v>
      </c>
      <c r="D57" s="2" t="s">
        <v>298</v>
      </c>
      <c r="E57" s="3" t="s">
        <v>299</v>
      </c>
      <c r="F57" s="20" t="s">
        <v>688</v>
      </c>
      <c r="G57" s="2" t="s">
        <v>688</v>
      </c>
      <c r="H57" s="8" t="str">
        <f t="shared" si="1"/>
        <v> </v>
      </c>
      <c r="I57" s="8" t="str">
        <f t="shared" si="22"/>
        <v> </v>
      </c>
      <c r="J57" s="8" t="str">
        <f t="shared" si="3"/>
        <v> </v>
      </c>
      <c r="K57" s="8" t="str">
        <f t="shared" si="4"/>
        <v> </v>
      </c>
      <c r="L57" s="8" t="str">
        <f t="shared" si="5"/>
        <v> </v>
      </c>
      <c r="M57" s="8" t="str">
        <f t="shared" si="6"/>
        <v> </v>
      </c>
      <c r="N57" s="8" t="str">
        <f t="shared" si="7"/>
        <v> </v>
      </c>
      <c r="O57" s="8" t="str">
        <f t="shared" si="8"/>
        <v> </v>
      </c>
      <c r="P57" s="8" t="str">
        <f t="shared" si="9"/>
        <v> </v>
      </c>
      <c r="Q57" s="8" t="str">
        <f t="shared" si="10"/>
        <v> </v>
      </c>
      <c r="R57" s="8" t="str">
        <f t="shared" si="11"/>
        <v> </v>
      </c>
      <c r="S57" s="8" t="str">
        <f t="shared" si="12"/>
        <v> </v>
      </c>
      <c r="T57" s="8" t="str">
        <f t="shared" si="13"/>
        <v> </v>
      </c>
      <c r="U57" s="8" t="str">
        <f t="shared" si="14"/>
        <v> </v>
      </c>
      <c r="V57" s="8" t="str">
        <f t="shared" si="15"/>
        <v> </v>
      </c>
      <c r="W57" s="8" t="str">
        <f t="shared" si="16"/>
        <v> </v>
      </c>
      <c r="X57" s="8" t="str">
        <f t="shared" si="17"/>
        <v> </v>
      </c>
      <c r="Y57" s="12" t="str">
        <f t="shared" si="18"/>
        <v> </v>
      </c>
      <c r="Z57" s="14" t="str">
        <f t="shared" si="19"/>
        <v> </v>
      </c>
      <c r="AA57" s="14" t="str">
        <f t="shared" si="20"/>
        <v> </v>
      </c>
      <c r="AB57" s="14" t="s">
        <v>145</v>
      </c>
      <c r="AC57" s="18" t="str">
        <f t="shared" si="21"/>
        <v>https://www.google.com.hk/search?q=Fufu recipe&amp;oq=Fufu&amp;amp recipe</v>
      </c>
    </row>
    <row r="58">
      <c r="A58" s="10"/>
      <c r="B58" s="2">
        <v>40.0</v>
      </c>
      <c r="C58" s="2" t="s">
        <v>301</v>
      </c>
      <c r="D58" s="2" t="s">
        <v>302</v>
      </c>
      <c r="E58" s="3" t="s">
        <v>303</v>
      </c>
      <c r="F58" s="21" t="s">
        <v>689</v>
      </c>
      <c r="G58" s="2" t="s">
        <v>689</v>
      </c>
      <c r="H58" s="8" t="str">
        <f t="shared" si="1"/>
        <v> </v>
      </c>
      <c r="I58" s="8" t="str">
        <f t="shared" si="22"/>
        <v>egg</v>
      </c>
      <c r="J58" s="8" t="str">
        <f t="shared" si="3"/>
        <v> </v>
      </c>
      <c r="K58" s="8" t="str">
        <f t="shared" si="4"/>
        <v>pot</v>
      </c>
      <c r="L58" s="8" t="str">
        <f t="shared" si="5"/>
        <v> </v>
      </c>
      <c r="M58" s="8" t="str">
        <f t="shared" si="6"/>
        <v> </v>
      </c>
      <c r="N58" s="8" t="str">
        <f t="shared" si="7"/>
        <v>sau</v>
      </c>
      <c r="O58" s="8" t="str">
        <f t="shared" si="8"/>
        <v> </v>
      </c>
      <c r="P58" s="8" t="str">
        <f t="shared" si="9"/>
        <v> </v>
      </c>
      <c r="Q58" s="8" t="str">
        <f t="shared" si="10"/>
        <v> </v>
      </c>
      <c r="R58" s="8" t="str">
        <f t="shared" si="11"/>
        <v> </v>
      </c>
      <c r="S58" s="8" t="str">
        <f t="shared" si="12"/>
        <v> </v>
      </c>
      <c r="T58" s="8" t="str">
        <f t="shared" si="13"/>
        <v> </v>
      </c>
      <c r="U58" s="8" t="str">
        <f t="shared" si="14"/>
        <v>lam</v>
      </c>
      <c r="V58" s="8" t="str">
        <f t="shared" si="15"/>
        <v> </v>
      </c>
      <c r="W58" s="8" t="str">
        <f t="shared" si="16"/>
        <v> </v>
      </c>
      <c r="X58" s="8" t="str">
        <f t="shared" si="17"/>
        <v> </v>
      </c>
      <c r="Y58" s="12" t="str">
        <f t="shared" si="18"/>
        <v>spy</v>
      </c>
      <c r="Z58" s="14" t="str">
        <f t="shared" si="19"/>
        <v> </v>
      </c>
      <c r="AA58" s="14" t="str">
        <f t="shared" si="20"/>
        <v> </v>
      </c>
      <c r="AB58" s="14"/>
      <c r="AC58" s="18" t="str">
        <f t="shared" si="21"/>
        <v>https://www.google.com.hk/search?q=Moussaka recipe&amp;oq=Moussaka&amp;amp recipe</v>
      </c>
    </row>
    <row r="59">
      <c r="A59" s="10"/>
      <c r="B59" s="2">
        <v>141.0</v>
      </c>
      <c r="C59" s="2" t="s">
        <v>306</v>
      </c>
      <c r="D59" s="2" t="s">
        <v>690</v>
      </c>
      <c r="E59" s="3" t="s">
        <v>691</v>
      </c>
      <c r="F59" s="20" t="s">
        <v>692</v>
      </c>
      <c r="G59" s="2" t="s">
        <v>692</v>
      </c>
      <c r="H59" s="8" t="str">
        <f t="shared" si="1"/>
        <v>ric</v>
      </c>
      <c r="I59" s="8" t="str">
        <f t="shared" si="22"/>
        <v> </v>
      </c>
      <c r="J59" s="8" t="str">
        <f t="shared" si="3"/>
        <v>mea</v>
      </c>
      <c r="K59" s="8" t="str">
        <f t="shared" si="4"/>
        <v> </v>
      </c>
      <c r="L59" s="8" t="str">
        <f t="shared" si="5"/>
        <v>bee</v>
      </c>
      <c r="M59" s="8" t="str">
        <f t="shared" si="6"/>
        <v> </v>
      </c>
      <c r="N59" s="8" t="str">
        <f t="shared" si="7"/>
        <v>sau</v>
      </c>
      <c r="O59" s="8" t="str">
        <f t="shared" si="8"/>
        <v> </v>
      </c>
      <c r="P59" s="8" t="str">
        <f t="shared" si="9"/>
        <v> </v>
      </c>
      <c r="Q59" s="8" t="str">
        <f t="shared" si="10"/>
        <v>bea</v>
      </c>
      <c r="R59" s="8" t="str">
        <f t="shared" si="11"/>
        <v> </v>
      </c>
      <c r="S59" s="8" t="str">
        <f t="shared" si="12"/>
        <v> </v>
      </c>
      <c r="T59" s="8" t="str">
        <f t="shared" si="13"/>
        <v> </v>
      </c>
      <c r="U59" s="8" t="str">
        <f t="shared" si="14"/>
        <v> </v>
      </c>
      <c r="V59" s="8" t="str">
        <f t="shared" si="15"/>
        <v>chi</v>
      </c>
      <c r="W59" s="8" t="str">
        <f t="shared" si="16"/>
        <v>por</v>
      </c>
      <c r="X59" s="8" t="str">
        <f t="shared" si="17"/>
        <v> </v>
      </c>
      <c r="Y59" s="12" t="str">
        <f t="shared" si="18"/>
        <v> </v>
      </c>
      <c r="Z59" s="14" t="str">
        <f t="shared" si="19"/>
        <v> </v>
      </c>
      <c r="AA59" s="14" t="str">
        <f t="shared" si="20"/>
        <v> </v>
      </c>
      <c r="AB59" s="14" t="s">
        <v>145</v>
      </c>
      <c r="AC59" s="18" t="str">
        <f t="shared" si="21"/>
        <v>https://www.google.com.hk/search?q=pepperpot recipe&amp;oq=pepperpot&amp;amp recipe</v>
      </c>
    </row>
    <row r="60">
      <c r="A60" s="10"/>
      <c r="B60" s="2">
        <v>42.0</v>
      </c>
      <c r="C60" s="2" t="s">
        <v>309</v>
      </c>
      <c r="D60" s="2" t="s">
        <v>310</v>
      </c>
      <c r="E60" s="3" t="s">
        <v>693</v>
      </c>
      <c r="F60" s="21" t="s">
        <v>694</v>
      </c>
      <c r="G60" s="2" t="s">
        <v>694</v>
      </c>
      <c r="H60" s="8" t="str">
        <f t="shared" si="1"/>
        <v>ric</v>
      </c>
      <c r="I60" s="8" t="str">
        <f t="shared" si="22"/>
        <v> </v>
      </c>
      <c r="J60" s="8" t="str">
        <f t="shared" si="3"/>
        <v> </v>
      </c>
      <c r="K60" s="8" t="str">
        <f t="shared" si="4"/>
        <v> </v>
      </c>
      <c r="L60" s="8" t="str">
        <f t="shared" si="5"/>
        <v> </v>
      </c>
      <c r="M60" s="8" t="str">
        <f t="shared" si="6"/>
        <v> </v>
      </c>
      <c r="N60" s="8" t="str">
        <f t="shared" si="7"/>
        <v> </v>
      </c>
      <c r="O60" s="8" t="str">
        <f t="shared" si="8"/>
        <v> </v>
      </c>
      <c r="P60" s="8" t="str">
        <f t="shared" si="9"/>
        <v> </v>
      </c>
      <c r="Q60" s="8" t="str">
        <f t="shared" si="10"/>
        <v>bea</v>
      </c>
      <c r="R60" s="8" t="str">
        <f t="shared" si="11"/>
        <v> </v>
      </c>
      <c r="S60" s="8" t="str">
        <f t="shared" si="12"/>
        <v> </v>
      </c>
      <c r="T60" s="8" t="str">
        <f t="shared" si="13"/>
        <v> </v>
      </c>
      <c r="U60" s="8" t="str">
        <f t="shared" si="14"/>
        <v> </v>
      </c>
      <c r="V60" s="8" t="str">
        <f t="shared" si="15"/>
        <v> </v>
      </c>
      <c r="W60" s="8" t="str">
        <f t="shared" si="16"/>
        <v>por</v>
      </c>
      <c r="X60" s="8" t="str">
        <f t="shared" si="17"/>
        <v> </v>
      </c>
      <c r="Y60" s="12" t="str">
        <f t="shared" si="18"/>
        <v> </v>
      </c>
      <c r="Z60" s="14" t="str">
        <f t="shared" si="19"/>
        <v> </v>
      </c>
      <c r="AA60" s="14" t="str">
        <f t="shared" si="20"/>
        <v> </v>
      </c>
      <c r="AB60" s="14" t="s">
        <v>145</v>
      </c>
      <c r="AC60" s="18" t="str">
        <f t="shared" si="21"/>
        <v>https://www.google.com.hk/search?q=Fried Pork with Rice and Beans recipe&amp;oq=Fried Pork with Rice and Beans&amp;amp recipe</v>
      </c>
    </row>
    <row r="61">
      <c r="A61" s="10"/>
      <c r="B61" s="2">
        <v>43.0</v>
      </c>
      <c r="C61" s="2" t="s">
        <v>312</v>
      </c>
      <c r="D61" s="2" t="s">
        <v>313</v>
      </c>
      <c r="E61" s="3" t="s">
        <v>314</v>
      </c>
      <c r="F61" s="20" t="s">
        <v>695</v>
      </c>
      <c r="G61" s="2" t="s">
        <v>695</v>
      </c>
      <c r="H61" s="8" t="str">
        <f t="shared" si="1"/>
        <v>ric</v>
      </c>
      <c r="I61" s="8" t="str">
        <f t="shared" si="22"/>
        <v> </v>
      </c>
      <c r="J61" s="8" t="str">
        <f t="shared" si="3"/>
        <v> </v>
      </c>
      <c r="K61" s="8" t="str">
        <f t="shared" si="4"/>
        <v> </v>
      </c>
      <c r="L61" s="8" t="str">
        <f t="shared" si="5"/>
        <v>bee</v>
      </c>
      <c r="M61" s="8" t="str">
        <f t="shared" si="6"/>
        <v> </v>
      </c>
      <c r="N61" s="8" t="str">
        <f t="shared" si="7"/>
        <v> </v>
      </c>
      <c r="O61" s="8" t="str">
        <f t="shared" si="8"/>
        <v> </v>
      </c>
      <c r="P61" s="8" t="str">
        <f t="shared" si="9"/>
        <v> </v>
      </c>
      <c r="Q61" s="8" t="str">
        <f t="shared" si="10"/>
        <v>bea</v>
      </c>
      <c r="R61" s="8" t="str">
        <f t="shared" si="11"/>
        <v> </v>
      </c>
      <c r="S61" s="8" t="str">
        <f t="shared" si="12"/>
        <v> </v>
      </c>
      <c r="T61" s="8" t="str">
        <f t="shared" si="13"/>
        <v> </v>
      </c>
      <c r="U61" s="8" t="str">
        <f t="shared" si="14"/>
        <v> </v>
      </c>
      <c r="V61" s="8" t="str">
        <f t="shared" si="15"/>
        <v> </v>
      </c>
      <c r="W61" s="8" t="str">
        <f t="shared" si="16"/>
        <v> </v>
      </c>
      <c r="X61" s="8" t="str">
        <f t="shared" si="17"/>
        <v> </v>
      </c>
      <c r="Y61" s="12" t="str">
        <f t="shared" si="18"/>
        <v> </v>
      </c>
      <c r="Z61" s="14" t="str">
        <f t="shared" si="19"/>
        <v> </v>
      </c>
      <c r="AA61" s="14" t="str">
        <f t="shared" si="20"/>
        <v> </v>
      </c>
      <c r="AB61" s="14" t="s">
        <v>145</v>
      </c>
      <c r="AC61" s="18" t="str">
        <f t="shared" si="21"/>
        <v>https://www.google.com.hk/search?q=Arroz, frijoles, platano frito y carne recipe&amp;oq=Arroz, frijoles, platano frito y carne&amp;amp recipe</v>
      </c>
    </row>
    <row r="62">
      <c r="A62" s="10"/>
      <c r="B62" s="2">
        <v>44.0</v>
      </c>
      <c r="C62" s="2" t="s">
        <v>317</v>
      </c>
      <c r="D62" s="2" t="s">
        <v>318</v>
      </c>
      <c r="E62" s="3" t="s">
        <v>319</v>
      </c>
      <c r="F62" s="21" t="s">
        <v>696</v>
      </c>
      <c r="G62" s="2" t="s">
        <v>696</v>
      </c>
      <c r="H62" s="8" t="str">
        <f t="shared" si="1"/>
        <v>ric</v>
      </c>
      <c r="I62" s="8" t="str">
        <f t="shared" si="22"/>
        <v> </v>
      </c>
      <c r="J62" s="8" t="str">
        <f t="shared" si="3"/>
        <v> </v>
      </c>
      <c r="K62" s="8" t="str">
        <f t="shared" si="4"/>
        <v> </v>
      </c>
      <c r="L62" s="8" t="str">
        <f t="shared" si="5"/>
        <v>bee</v>
      </c>
      <c r="M62" s="8" t="str">
        <f t="shared" si="6"/>
        <v> </v>
      </c>
      <c r="N62" s="8" t="str">
        <f t="shared" si="7"/>
        <v> </v>
      </c>
      <c r="O62" s="8" t="str">
        <f t="shared" si="8"/>
        <v> </v>
      </c>
      <c r="P62" s="8" t="str">
        <f t="shared" si="9"/>
        <v> </v>
      </c>
      <c r="Q62" s="8" t="str">
        <f t="shared" si="10"/>
        <v> </v>
      </c>
      <c r="R62" s="8" t="str">
        <f t="shared" si="11"/>
        <v> </v>
      </c>
      <c r="S62" s="8" t="str">
        <f t="shared" si="12"/>
        <v> </v>
      </c>
      <c r="T62" s="8" t="str">
        <f t="shared" si="13"/>
        <v> </v>
      </c>
      <c r="U62" s="8" t="str">
        <f t="shared" si="14"/>
        <v> </v>
      </c>
      <c r="V62" s="8" t="str">
        <f t="shared" si="15"/>
        <v>chi</v>
      </c>
      <c r="W62" s="8" t="str">
        <f t="shared" si="16"/>
        <v>por</v>
      </c>
      <c r="X62" s="8" t="str">
        <f t="shared" si="17"/>
        <v> </v>
      </c>
      <c r="Y62" s="12" t="str">
        <f t="shared" si="18"/>
        <v> </v>
      </c>
      <c r="Z62" s="14" t="str">
        <f t="shared" si="19"/>
        <v> </v>
      </c>
      <c r="AA62" s="14" t="str">
        <f t="shared" si="20"/>
        <v> </v>
      </c>
      <c r="AB62" s="14" t="s">
        <v>145</v>
      </c>
      <c r="AC62" s="18" t="str">
        <f t="shared" si="21"/>
        <v>https://www.google.com.hk/search?q=Dim Sum recipe&amp;oq=Dim Sum&amp;amp recipe</v>
      </c>
    </row>
    <row r="63">
      <c r="A63" s="10"/>
      <c r="B63" s="2">
        <v>45.0</v>
      </c>
      <c r="C63" s="2" t="s">
        <v>321</v>
      </c>
      <c r="D63" s="2" t="s">
        <v>322</v>
      </c>
      <c r="E63" s="3" t="s">
        <v>323</v>
      </c>
      <c r="F63" s="20" t="s">
        <v>697</v>
      </c>
      <c r="G63" s="2" t="s">
        <v>697</v>
      </c>
      <c r="H63" s="8" t="str">
        <f t="shared" si="1"/>
        <v> </v>
      </c>
      <c r="I63" s="8" t="str">
        <f t="shared" si="22"/>
        <v> </v>
      </c>
      <c r="J63" s="8" t="str">
        <f t="shared" si="3"/>
        <v>mea</v>
      </c>
      <c r="K63" s="8" t="str">
        <f t="shared" si="4"/>
        <v>pot</v>
      </c>
      <c r="L63" s="8" t="str">
        <f t="shared" si="5"/>
        <v> </v>
      </c>
      <c r="M63" s="8" t="str">
        <f t="shared" si="6"/>
        <v> </v>
      </c>
      <c r="N63" s="8" t="str">
        <f t="shared" si="7"/>
        <v> </v>
      </c>
      <c r="O63" s="8" t="str">
        <f t="shared" si="8"/>
        <v> </v>
      </c>
      <c r="P63" s="8" t="str">
        <f t="shared" si="9"/>
        <v> </v>
      </c>
      <c r="Q63" s="8" t="str">
        <f t="shared" si="10"/>
        <v> </v>
      </c>
      <c r="R63" s="8" t="str">
        <f t="shared" si="11"/>
        <v> </v>
      </c>
      <c r="S63" s="8" t="str">
        <f t="shared" si="12"/>
        <v> </v>
      </c>
      <c r="T63" s="8" t="str">
        <f t="shared" si="13"/>
        <v> </v>
      </c>
      <c r="U63" s="8" t="str">
        <f t="shared" si="14"/>
        <v> </v>
      </c>
      <c r="V63" s="8" t="str">
        <f t="shared" si="15"/>
        <v> </v>
      </c>
      <c r="W63" s="8" t="str">
        <f t="shared" si="16"/>
        <v> </v>
      </c>
      <c r="X63" s="8" t="str">
        <f t="shared" si="17"/>
        <v> </v>
      </c>
      <c r="Y63" s="12" t="str">
        <f t="shared" si="18"/>
        <v>spy</v>
      </c>
      <c r="Z63" s="14" t="str">
        <f t="shared" si="19"/>
        <v> </v>
      </c>
      <c r="AA63" s="14" t="str">
        <f t="shared" si="20"/>
        <v> </v>
      </c>
      <c r="AB63" s="14"/>
      <c r="AC63" s="18" t="str">
        <f t="shared" si="21"/>
        <v>https://www.google.com.hk/search?q=Goulash recipe&amp;oq=Goulash&amp;amp recipe</v>
      </c>
    </row>
    <row r="64">
      <c r="A64" s="10"/>
      <c r="B64" s="2">
        <v>140.0</v>
      </c>
      <c r="C64" s="2" t="s">
        <v>325</v>
      </c>
      <c r="D64" s="2" t="s">
        <v>326</v>
      </c>
      <c r="E64" s="3" t="s">
        <v>698</v>
      </c>
      <c r="F64" s="21" t="s">
        <v>699</v>
      </c>
      <c r="G64" s="2" t="s">
        <v>699</v>
      </c>
      <c r="H64" s="8" t="str">
        <f t="shared" si="1"/>
        <v> </v>
      </c>
      <c r="I64" s="8" t="str">
        <f t="shared" si="22"/>
        <v> </v>
      </c>
      <c r="J64" s="8" t="str">
        <f t="shared" si="3"/>
        <v> </v>
      </c>
      <c r="K64" s="8" t="str">
        <f t="shared" si="4"/>
        <v> </v>
      </c>
      <c r="L64" s="8" t="str">
        <f t="shared" si="5"/>
        <v> </v>
      </c>
      <c r="M64" s="8" t="str">
        <f t="shared" si="6"/>
        <v> </v>
      </c>
      <c r="N64" s="8" t="str">
        <f t="shared" si="7"/>
        <v> </v>
      </c>
      <c r="O64" s="8" t="str">
        <f t="shared" si="8"/>
        <v> </v>
      </c>
      <c r="P64" s="8" t="str">
        <f t="shared" si="9"/>
        <v>fis</v>
      </c>
      <c r="Q64" s="8" t="str">
        <f t="shared" si="10"/>
        <v> </v>
      </c>
      <c r="R64" s="8" t="str">
        <f t="shared" si="11"/>
        <v> </v>
      </c>
      <c r="S64" s="8" t="str">
        <f t="shared" si="12"/>
        <v> </v>
      </c>
      <c r="T64" s="8" t="str">
        <f t="shared" si="13"/>
        <v> </v>
      </c>
      <c r="U64" s="8" t="str">
        <f t="shared" si="14"/>
        <v> </v>
      </c>
      <c r="V64" s="8" t="str">
        <f t="shared" si="15"/>
        <v> </v>
      </c>
      <c r="W64" s="8" t="str">
        <f t="shared" si="16"/>
        <v> </v>
      </c>
      <c r="X64" s="8" t="str">
        <f t="shared" si="17"/>
        <v> </v>
      </c>
      <c r="Y64" s="12" t="str">
        <f t="shared" si="18"/>
        <v> </v>
      </c>
      <c r="Z64" s="14" t="str">
        <f t="shared" si="19"/>
        <v> </v>
      </c>
      <c r="AA64" s="14" t="str">
        <f t="shared" si="20"/>
        <v> </v>
      </c>
      <c r="AB64" s="14" t="s">
        <v>145</v>
      </c>
      <c r="AC64" s="18" t="str">
        <f t="shared" si="21"/>
        <v>https://www.google.com.hk/search?q=Hákarl recipe&amp;oq=Hákarl&amp;amp recipe</v>
      </c>
    </row>
    <row r="65">
      <c r="A65" s="10"/>
      <c r="B65" s="2">
        <v>47.0</v>
      </c>
      <c r="C65" s="2" t="s">
        <v>330</v>
      </c>
      <c r="D65" s="2" t="s">
        <v>331</v>
      </c>
      <c r="E65" s="3" t="s">
        <v>332</v>
      </c>
      <c r="F65" s="20" t="s">
        <v>700</v>
      </c>
      <c r="G65" s="2" t="s">
        <v>700</v>
      </c>
      <c r="H65" s="8" t="str">
        <f t="shared" si="1"/>
        <v>ric</v>
      </c>
      <c r="I65" s="8" t="str">
        <f t="shared" si="22"/>
        <v>egg</v>
      </c>
      <c r="J65" s="8" t="str">
        <f t="shared" si="3"/>
        <v>mea</v>
      </c>
      <c r="K65" s="8" t="str">
        <f t="shared" si="4"/>
        <v> </v>
      </c>
      <c r="L65" s="8" t="str">
        <f t="shared" si="5"/>
        <v> </v>
      </c>
      <c r="M65" s="8" t="str">
        <f t="shared" si="6"/>
        <v> </v>
      </c>
      <c r="N65" s="8" t="str">
        <f t="shared" si="7"/>
        <v> </v>
      </c>
      <c r="O65" s="8" t="str">
        <f t="shared" si="8"/>
        <v>oni</v>
      </c>
      <c r="P65" s="8" t="str">
        <f t="shared" si="9"/>
        <v> </v>
      </c>
      <c r="Q65" s="8" t="str">
        <f t="shared" si="10"/>
        <v> </v>
      </c>
      <c r="R65" s="8" t="str">
        <f t="shared" si="11"/>
        <v> </v>
      </c>
      <c r="S65" s="8" t="str">
        <f t="shared" si="12"/>
        <v> </v>
      </c>
      <c r="T65" s="8" t="str">
        <f t="shared" si="13"/>
        <v> </v>
      </c>
      <c r="U65" s="8" t="str">
        <f t="shared" si="14"/>
        <v> </v>
      </c>
      <c r="V65" s="8" t="str">
        <f t="shared" si="15"/>
        <v> </v>
      </c>
      <c r="W65" s="8" t="str">
        <f t="shared" si="16"/>
        <v> </v>
      </c>
      <c r="X65" s="8" t="str">
        <f t="shared" si="17"/>
        <v> </v>
      </c>
      <c r="Y65" s="12" t="str">
        <f t="shared" si="18"/>
        <v> </v>
      </c>
      <c r="Z65" s="14" t="str">
        <f t="shared" si="19"/>
        <v> </v>
      </c>
      <c r="AA65" s="14" t="str">
        <f t="shared" si="20"/>
        <v> </v>
      </c>
      <c r="AB65" s="14" t="s">
        <v>145</v>
      </c>
      <c r="AC65" s="18" t="str">
        <f t="shared" si="21"/>
        <v>https://www.google.com.hk/search?q=Biryani recipe&amp;oq=Biryani&amp;amp recipe</v>
      </c>
    </row>
    <row r="66">
      <c r="A66" s="10"/>
      <c r="B66" s="2">
        <v>48.0</v>
      </c>
      <c r="C66" s="2" t="s">
        <v>330</v>
      </c>
      <c r="D66" s="2" t="s">
        <v>334</v>
      </c>
      <c r="E66" s="3" t="s">
        <v>335</v>
      </c>
      <c r="F66" s="21" t="s">
        <v>701</v>
      </c>
      <c r="G66" s="2" t="s">
        <v>701</v>
      </c>
      <c r="H66" s="8" t="str">
        <f t="shared" si="1"/>
        <v> </v>
      </c>
      <c r="I66" s="8" t="str">
        <f t="shared" si="22"/>
        <v> </v>
      </c>
      <c r="J66" s="8" t="str">
        <f t="shared" si="3"/>
        <v> </v>
      </c>
      <c r="K66" s="8" t="str">
        <f t="shared" si="4"/>
        <v> </v>
      </c>
      <c r="L66" s="8" t="str">
        <f t="shared" si="5"/>
        <v> </v>
      </c>
      <c r="M66" s="8" t="str">
        <f t="shared" si="6"/>
        <v> </v>
      </c>
      <c r="N66" s="8" t="str">
        <f t="shared" si="7"/>
        <v> </v>
      </c>
      <c r="O66" s="8" t="str">
        <f t="shared" si="8"/>
        <v> </v>
      </c>
      <c r="P66" s="8" t="str">
        <f t="shared" si="9"/>
        <v> </v>
      </c>
      <c r="Q66" s="8" t="str">
        <f t="shared" si="10"/>
        <v> </v>
      </c>
      <c r="R66" s="8" t="str">
        <f t="shared" si="11"/>
        <v> </v>
      </c>
      <c r="S66" s="8" t="str">
        <f t="shared" si="12"/>
        <v> </v>
      </c>
      <c r="T66" s="8" t="str">
        <f t="shared" si="13"/>
        <v> </v>
      </c>
      <c r="U66" s="8" t="str">
        <f t="shared" si="14"/>
        <v> </v>
      </c>
      <c r="V66" s="8" t="str">
        <f t="shared" si="15"/>
        <v>chi</v>
      </c>
      <c r="W66" s="8" t="str">
        <f t="shared" si="16"/>
        <v> </v>
      </c>
      <c r="X66" s="8" t="str">
        <f t="shared" si="17"/>
        <v> </v>
      </c>
      <c r="Y66" s="12" t="str">
        <f t="shared" si="18"/>
        <v> </v>
      </c>
      <c r="Z66" s="14" t="str">
        <f t="shared" si="19"/>
        <v> </v>
      </c>
      <c r="AA66" s="14" t="str">
        <f t="shared" si="20"/>
        <v> </v>
      </c>
      <c r="AB66" s="14" t="s">
        <v>145</v>
      </c>
      <c r="AC66" s="18" t="str">
        <f t="shared" si="21"/>
        <v>https://www.google.com.hk/search?q=Tandoori Chicken recipe&amp;oq=Tandoori Chicken&amp;amp recipe</v>
      </c>
    </row>
    <row r="67">
      <c r="A67" s="10"/>
      <c r="B67" s="2">
        <v>49.0</v>
      </c>
      <c r="C67" s="2" t="s">
        <v>330</v>
      </c>
      <c r="D67" s="2" t="s">
        <v>339</v>
      </c>
      <c r="E67" s="3" t="s">
        <v>340</v>
      </c>
      <c r="F67" s="20" t="s">
        <v>702</v>
      </c>
      <c r="G67" s="2" t="s">
        <v>702</v>
      </c>
      <c r="H67" s="8" t="str">
        <f t="shared" si="1"/>
        <v> </v>
      </c>
      <c r="I67" s="8" t="str">
        <f t="shared" si="22"/>
        <v> </v>
      </c>
      <c r="J67" s="8" t="str">
        <f t="shared" si="3"/>
        <v> </v>
      </c>
      <c r="K67" s="8" t="str">
        <f t="shared" si="4"/>
        <v>pot</v>
      </c>
      <c r="L67" s="8" t="str">
        <f t="shared" si="5"/>
        <v> </v>
      </c>
      <c r="M67" s="8" t="str">
        <f t="shared" si="6"/>
        <v> </v>
      </c>
      <c r="N67" s="8" t="str">
        <f t="shared" si="7"/>
        <v> </v>
      </c>
      <c r="O67" s="8" t="str">
        <f t="shared" si="8"/>
        <v> </v>
      </c>
      <c r="P67" s="8" t="str">
        <f t="shared" si="9"/>
        <v> </v>
      </c>
      <c r="Q67" s="8" t="str">
        <f t="shared" si="10"/>
        <v> </v>
      </c>
      <c r="R67" s="8" t="str">
        <f t="shared" si="11"/>
        <v> </v>
      </c>
      <c r="S67" s="8" t="str">
        <f t="shared" si="12"/>
        <v> </v>
      </c>
      <c r="T67" s="8" t="str">
        <f t="shared" si="13"/>
        <v> </v>
      </c>
      <c r="U67" s="8" t="str">
        <f t="shared" si="14"/>
        <v> </v>
      </c>
      <c r="V67" s="8" t="str">
        <f t="shared" si="15"/>
        <v> </v>
      </c>
      <c r="W67" s="8" t="str">
        <f t="shared" si="16"/>
        <v> </v>
      </c>
      <c r="X67" s="8" t="str">
        <f t="shared" si="17"/>
        <v> </v>
      </c>
      <c r="Y67" s="12" t="str">
        <f t="shared" si="18"/>
        <v>spy</v>
      </c>
      <c r="Z67" s="14" t="str">
        <f t="shared" si="19"/>
        <v> </v>
      </c>
      <c r="AA67" s="14" t="str">
        <f t="shared" si="20"/>
        <v> </v>
      </c>
      <c r="AB67" s="14"/>
      <c r="AC67" s="18" t="str">
        <f t="shared" si="21"/>
        <v>https://www.google.com.hk/search?q=Masala Dosa recipe&amp;oq=Masala Dosa&amp;amp recipe</v>
      </c>
    </row>
    <row r="68">
      <c r="A68" s="10"/>
      <c r="B68" s="2">
        <v>50.0</v>
      </c>
      <c r="C68" s="2" t="s">
        <v>343</v>
      </c>
      <c r="D68" s="2" t="s">
        <v>344</v>
      </c>
      <c r="E68" s="3" t="s">
        <v>345</v>
      </c>
      <c r="F68" s="21" t="s">
        <v>703</v>
      </c>
      <c r="G68" s="2" t="s">
        <v>703</v>
      </c>
      <c r="H68" s="8" t="str">
        <f t="shared" si="1"/>
        <v>ric</v>
      </c>
      <c r="I68" s="8" t="str">
        <f t="shared" si="22"/>
        <v>egg</v>
      </c>
      <c r="J68" s="8" t="str">
        <f t="shared" si="3"/>
        <v> </v>
      </c>
      <c r="K68" s="8" t="str">
        <f t="shared" si="4"/>
        <v> </v>
      </c>
      <c r="L68" s="8" t="str">
        <f t="shared" si="5"/>
        <v> </v>
      </c>
      <c r="M68" s="8" t="str">
        <f t="shared" si="6"/>
        <v>soy</v>
      </c>
      <c r="N68" s="8" t="str">
        <f t="shared" si="7"/>
        <v>sau</v>
      </c>
      <c r="O68" s="8" t="str">
        <f t="shared" si="8"/>
        <v> </v>
      </c>
      <c r="P68" s="8" t="str">
        <f t="shared" si="9"/>
        <v> </v>
      </c>
      <c r="Q68" s="8" t="str">
        <f t="shared" si="10"/>
        <v> </v>
      </c>
      <c r="R68" s="8" t="str">
        <f t="shared" si="11"/>
        <v> </v>
      </c>
      <c r="S68" s="8" t="str">
        <f t="shared" si="12"/>
        <v> </v>
      </c>
      <c r="T68" s="8" t="str">
        <f t="shared" si="13"/>
        <v> </v>
      </c>
      <c r="U68" s="8" t="str">
        <f t="shared" si="14"/>
        <v> </v>
      </c>
      <c r="V68" s="8" t="str">
        <f t="shared" si="15"/>
        <v> </v>
      </c>
      <c r="W68" s="8" t="str">
        <f t="shared" si="16"/>
        <v> </v>
      </c>
      <c r="X68" s="8" t="str">
        <f t="shared" si="17"/>
        <v> </v>
      </c>
      <c r="Y68" s="12" t="str">
        <f t="shared" si="18"/>
        <v> </v>
      </c>
      <c r="Z68" s="14" t="str">
        <f t="shared" si="19"/>
        <v> </v>
      </c>
      <c r="AA68" s="14" t="str">
        <f t="shared" si="20"/>
        <v> </v>
      </c>
      <c r="AB68" s="14" t="s">
        <v>145</v>
      </c>
      <c r="AC68" s="18" t="str">
        <f t="shared" si="21"/>
        <v>https://www.google.com.hk/search?q=Nasi Goreng recipe&amp;oq=Nasi Goreng&amp;amp recipe</v>
      </c>
    </row>
    <row r="69">
      <c r="A69" s="10"/>
      <c r="B69" s="2">
        <v>139.0</v>
      </c>
      <c r="C69" s="2" t="s">
        <v>343</v>
      </c>
      <c r="D69" s="2" t="s">
        <v>704</v>
      </c>
      <c r="E69" s="3" t="s">
        <v>705</v>
      </c>
      <c r="F69" s="20" t="s">
        <v>706</v>
      </c>
      <c r="G69" s="2" t="s">
        <v>706</v>
      </c>
      <c r="H69" s="8" t="str">
        <f t="shared" si="1"/>
        <v>ric</v>
      </c>
      <c r="I69" s="8" t="str">
        <f t="shared" si="22"/>
        <v>egg</v>
      </c>
      <c r="J69" s="8" t="str">
        <f t="shared" si="3"/>
        <v>mea</v>
      </c>
      <c r="K69" s="8" t="str">
        <f t="shared" si="4"/>
        <v>pot</v>
      </c>
      <c r="L69" s="8" t="str">
        <f t="shared" si="5"/>
        <v>bee</v>
      </c>
      <c r="M69" s="8" t="str">
        <f t="shared" si="6"/>
        <v>soy</v>
      </c>
      <c r="N69" s="8" t="str">
        <f t="shared" si="7"/>
        <v>sau</v>
      </c>
      <c r="O69" s="8" t="str">
        <f t="shared" si="8"/>
        <v> </v>
      </c>
      <c r="P69" s="8" t="str">
        <f t="shared" si="9"/>
        <v> </v>
      </c>
      <c r="Q69" s="8" t="str">
        <f t="shared" si="10"/>
        <v> </v>
      </c>
      <c r="R69" s="8" t="str">
        <f t="shared" si="11"/>
        <v> </v>
      </c>
      <c r="S69" s="8" t="str">
        <f t="shared" si="12"/>
        <v> </v>
      </c>
      <c r="T69" s="8" t="str">
        <f t="shared" si="13"/>
        <v> </v>
      </c>
      <c r="U69" s="8" t="str">
        <f t="shared" si="14"/>
        <v> </v>
      </c>
      <c r="V69" s="8" t="str">
        <f t="shared" si="15"/>
        <v>chi</v>
      </c>
      <c r="W69" s="8" t="str">
        <f t="shared" si="16"/>
        <v> </v>
      </c>
      <c r="X69" s="8" t="str">
        <f t="shared" si="17"/>
        <v> </v>
      </c>
      <c r="Y69" s="12" t="str">
        <f t="shared" si="18"/>
        <v>spy</v>
      </c>
      <c r="Z69" s="14" t="str">
        <f t="shared" si="19"/>
        <v>swe</v>
      </c>
      <c r="AA69" s="14" t="str">
        <f t="shared" si="20"/>
        <v> </v>
      </c>
      <c r="AB69" s="14"/>
      <c r="AC69" s="18" t="str">
        <f t="shared" si="21"/>
        <v>https://www.google.com.hk/search?q=Tumpeng yellow rice recipe&amp;oq=Tumpeng yellow rice&amp;amp recipe</v>
      </c>
    </row>
    <row r="70">
      <c r="A70" s="10"/>
      <c r="B70" s="2">
        <v>51.0</v>
      </c>
      <c r="C70" s="2" t="s">
        <v>352</v>
      </c>
      <c r="D70" s="2" t="s">
        <v>353</v>
      </c>
      <c r="E70" s="3" t="s">
        <v>354</v>
      </c>
      <c r="F70" s="21" t="s">
        <v>707</v>
      </c>
      <c r="G70" s="2" t="s">
        <v>707</v>
      </c>
      <c r="H70" s="8" t="str">
        <f t="shared" si="1"/>
        <v>ric</v>
      </c>
      <c r="I70" s="8" t="str">
        <f t="shared" si="22"/>
        <v> </v>
      </c>
      <c r="J70" s="8" t="str">
        <f t="shared" si="3"/>
        <v>mea</v>
      </c>
      <c r="K70" s="8" t="str">
        <f t="shared" si="4"/>
        <v> </v>
      </c>
      <c r="L70" s="8" t="str">
        <f t="shared" si="5"/>
        <v>bee</v>
      </c>
      <c r="M70" s="8" t="str">
        <f t="shared" si="6"/>
        <v> </v>
      </c>
      <c r="N70" s="8" t="str">
        <f t="shared" si="7"/>
        <v> </v>
      </c>
      <c r="O70" s="8" t="str">
        <f t="shared" si="8"/>
        <v> </v>
      </c>
      <c r="P70" s="8" t="str">
        <f t="shared" si="9"/>
        <v> </v>
      </c>
      <c r="Q70" s="8" t="str">
        <f t="shared" si="10"/>
        <v> </v>
      </c>
      <c r="R70" s="8" t="str">
        <f t="shared" si="11"/>
        <v> </v>
      </c>
      <c r="S70" s="8" t="str">
        <f t="shared" si="12"/>
        <v> </v>
      </c>
      <c r="T70" s="8" t="str">
        <f t="shared" si="13"/>
        <v> </v>
      </c>
      <c r="U70" s="8" t="str">
        <f t="shared" si="14"/>
        <v>lam</v>
      </c>
      <c r="V70" s="8" t="str">
        <f t="shared" si="15"/>
        <v> </v>
      </c>
      <c r="W70" s="8" t="str">
        <f t="shared" si="16"/>
        <v> </v>
      </c>
      <c r="X70" s="8" t="str">
        <f t="shared" si="17"/>
        <v> </v>
      </c>
      <c r="Y70" s="12" t="str">
        <f t="shared" si="18"/>
        <v> </v>
      </c>
      <c r="Z70" s="14" t="str">
        <f t="shared" si="19"/>
        <v> </v>
      </c>
      <c r="AA70" s="14" t="str">
        <f t="shared" si="20"/>
        <v> </v>
      </c>
      <c r="AB70" s="14" t="s">
        <v>145</v>
      </c>
      <c r="AC70" s="18" t="str">
        <f t="shared" si="21"/>
        <v>https://www.google.com.hk/search?q=Chelo Kebab recipe&amp;oq=Chelo Kebab&amp;amp recipe</v>
      </c>
    </row>
    <row r="71">
      <c r="A71" s="10"/>
      <c r="B71" s="2">
        <v>52.0</v>
      </c>
      <c r="C71" s="2" t="s">
        <v>358</v>
      </c>
      <c r="D71" s="2" t="s">
        <v>359</v>
      </c>
      <c r="E71" s="3" t="s">
        <v>360</v>
      </c>
      <c r="F71" s="20" t="s">
        <v>708</v>
      </c>
      <c r="G71" s="2" t="s">
        <v>708</v>
      </c>
      <c r="H71" s="8" t="str">
        <f t="shared" si="1"/>
        <v> </v>
      </c>
      <c r="I71" s="8" t="str">
        <f t="shared" si="22"/>
        <v> </v>
      </c>
      <c r="J71" s="8" t="str">
        <f t="shared" si="3"/>
        <v> </v>
      </c>
      <c r="K71" s="8" t="str">
        <f t="shared" si="4"/>
        <v>pot</v>
      </c>
      <c r="L71" s="8" t="str">
        <f t="shared" si="5"/>
        <v> </v>
      </c>
      <c r="M71" s="8" t="str">
        <f t="shared" si="6"/>
        <v> </v>
      </c>
      <c r="N71" s="8" t="str">
        <f t="shared" si="7"/>
        <v> </v>
      </c>
      <c r="O71" s="8" t="str">
        <f t="shared" si="8"/>
        <v>oni</v>
      </c>
      <c r="P71" s="8" t="str">
        <f t="shared" si="9"/>
        <v> </v>
      </c>
      <c r="Q71" s="8" t="str">
        <f t="shared" si="10"/>
        <v> </v>
      </c>
      <c r="R71" s="8" t="str">
        <f t="shared" si="11"/>
        <v> </v>
      </c>
      <c r="S71" s="8" t="str">
        <f t="shared" si="12"/>
        <v> </v>
      </c>
      <c r="T71" s="8" t="str">
        <f t="shared" si="13"/>
        <v> </v>
      </c>
      <c r="U71" s="8" t="str">
        <f t="shared" si="14"/>
        <v> </v>
      </c>
      <c r="V71" s="8" t="str">
        <f t="shared" si="15"/>
        <v> </v>
      </c>
      <c r="W71" s="8" t="str">
        <f t="shared" si="16"/>
        <v> </v>
      </c>
      <c r="X71" s="8" t="str">
        <f t="shared" si="17"/>
        <v> </v>
      </c>
      <c r="Y71" s="12" t="str">
        <f t="shared" si="18"/>
        <v> </v>
      </c>
      <c r="Z71" s="14" t="str">
        <f t="shared" si="19"/>
        <v> </v>
      </c>
      <c r="AA71" s="14" t="str">
        <f t="shared" si="20"/>
        <v> </v>
      </c>
      <c r="AB71" s="14" t="s">
        <v>145</v>
      </c>
      <c r="AC71" s="18" t="str">
        <f t="shared" si="21"/>
        <v>https://www.google.com.hk/search?q=Irish Stew recipe&amp;oq=Irish Stew&amp;amp recipe</v>
      </c>
    </row>
    <row r="72">
      <c r="A72" s="10"/>
      <c r="B72" s="2">
        <v>53.0</v>
      </c>
      <c r="C72" s="2" t="s">
        <v>364</v>
      </c>
      <c r="D72" s="2" t="s">
        <v>365</v>
      </c>
      <c r="E72" s="3" t="s">
        <v>366</v>
      </c>
      <c r="F72" s="21" t="s">
        <v>709</v>
      </c>
      <c r="G72" s="2" t="s">
        <v>709</v>
      </c>
      <c r="H72" s="8" t="str">
        <f t="shared" si="1"/>
        <v> </v>
      </c>
      <c r="I72" s="8" t="str">
        <f t="shared" si="22"/>
        <v> </v>
      </c>
      <c r="J72" s="8" t="str">
        <f t="shared" si="3"/>
        <v> </v>
      </c>
      <c r="K72" s="8" t="str">
        <f t="shared" si="4"/>
        <v> </v>
      </c>
      <c r="L72" s="8" t="str">
        <f t="shared" si="5"/>
        <v> </v>
      </c>
      <c r="M72" s="8" t="str">
        <f t="shared" si="6"/>
        <v> </v>
      </c>
      <c r="N72" s="8" t="str">
        <f t="shared" si="7"/>
        <v> </v>
      </c>
      <c r="O72" s="8" t="str">
        <f t="shared" si="8"/>
        <v> </v>
      </c>
      <c r="P72" s="8" t="str">
        <f t="shared" si="9"/>
        <v> </v>
      </c>
      <c r="Q72" s="8" t="str">
        <f t="shared" si="10"/>
        <v> </v>
      </c>
      <c r="R72" s="8" t="str">
        <f t="shared" si="11"/>
        <v>gar</v>
      </c>
      <c r="S72" s="8" t="str">
        <f t="shared" si="12"/>
        <v> </v>
      </c>
      <c r="T72" s="8" t="str">
        <f t="shared" si="13"/>
        <v> </v>
      </c>
      <c r="U72" s="8" t="str">
        <f t="shared" si="14"/>
        <v> </v>
      </c>
      <c r="V72" s="8" t="str">
        <f t="shared" si="15"/>
        <v> </v>
      </c>
      <c r="W72" s="8" t="str">
        <f t="shared" si="16"/>
        <v> </v>
      </c>
      <c r="X72" s="8" t="str">
        <f t="shared" si="17"/>
        <v> </v>
      </c>
      <c r="Y72" s="12" t="str">
        <f t="shared" si="18"/>
        <v> </v>
      </c>
      <c r="Z72" s="14" t="str">
        <f t="shared" si="19"/>
        <v> </v>
      </c>
      <c r="AA72" s="14" t="str">
        <f t="shared" si="20"/>
        <v> </v>
      </c>
      <c r="AB72" s="14" t="s">
        <v>145</v>
      </c>
      <c r="AC72" s="18" t="str">
        <f t="shared" si="21"/>
        <v>https://www.google.com.hk/search?q=Falafel &amp; Hummus recipe&amp;oq=Falafel &amp; Hummus&amp;amp recipe</v>
      </c>
    </row>
    <row r="73">
      <c r="A73" s="10"/>
      <c r="B73" s="2">
        <v>56.0</v>
      </c>
      <c r="C73" s="2" t="s">
        <v>368</v>
      </c>
      <c r="D73" s="2" t="s">
        <v>379</v>
      </c>
      <c r="E73" s="3" t="s">
        <v>380</v>
      </c>
      <c r="F73" s="20" t="s">
        <v>710</v>
      </c>
      <c r="G73" s="2" t="s">
        <v>710</v>
      </c>
      <c r="H73" s="8" t="str">
        <f t="shared" si="1"/>
        <v> </v>
      </c>
      <c r="I73" s="8" t="str">
        <f t="shared" si="22"/>
        <v> </v>
      </c>
      <c r="J73" s="8" t="str">
        <f t="shared" si="3"/>
        <v> </v>
      </c>
      <c r="K73" s="8" t="str">
        <f t="shared" si="4"/>
        <v> </v>
      </c>
      <c r="L73" s="8" t="str">
        <f t="shared" si="5"/>
        <v>bee</v>
      </c>
      <c r="M73" s="8" t="str">
        <f t="shared" si="6"/>
        <v> </v>
      </c>
      <c r="N73" s="8" t="str">
        <f t="shared" si="7"/>
        <v> </v>
      </c>
      <c r="O73" s="8" t="str">
        <f t="shared" si="8"/>
        <v>oni</v>
      </c>
      <c r="P73" s="8" t="str">
        <f t="shared" si="9"/>
        <v> </v>
      </c>
      <c r="Q73" s="8" t="str">
        <f t="shared" si="10"/>
        <v> </v>
      </c>
      <c r="R73" s="8" t="str">
        <f t="shared" si="11"/>
        <v> </v>
      </c>
      <c r="S73" s="8" t="str">
        <f t="shared" si="12"/>
        <v>mil</v>
      </c>
      <c r="T73" s="8" t="str">
        <f t="shared" si="13"/>
        <v> </v>
      </c>
      <c r="U73" s="8" t="str">
        <f t="shared" si="14"/>
        <v> </v>
      </c>
      <c r="V73" s="8" t="str">
        <f t="shared" si="15"/>
        <v> </v>
      </c>
      <c r="W73" s="8" t="str">
        <f t="shared" si="16"/>
        <v>por</v>
      </c>
      <c r="X73" s="8" t="str">
        <f t="shared" si="17"/>
        <v> </v>
      </c>
      <c r="Y73" s="12" t="str">
        <f t="shared" si="18"/>
        <v> </v>
      </c>
      <c r="Z73" s="14" t="str">
        <f t="shared" si="19"/>
        <v> </v>
      </c>
      <c r="AA73" s="14" t="str">
        <f t="shared" si="20"/>
        <v> </v>
      </c>
      <c r="AB73" s="14" t="s">
        <v>145</v>
      </c>
      <c r="AC73" s="18" t="str">
        <f t="shared" si="21"/>
        <v>https://www.google.com.hk/search?q=Bolognese ragù recipe&amp;oq=Bolognese ragù&amp;amp recipe</v>
      </c>
    </row>
    <row r="74">
      <c r="A74" s="10"/>
      <c r="B74" s="2">
        <v>54.0</v>
      </c>
      <c r="C74" s="2" t="s">
        <v>368</v>
      </c>
      <c r="D74" s="2" t="s">
        <v>369</v>
      </c>
      <c r="E74" s="3" t="s">
        <v>370</v>
      </c>
      <c r="F74" s="21" t="s">
        <v>711</v>
      </c>
      <c r="G74" s="2" t="s">
        <v>711</v>
      </c>
      <c r="H74" s="8" t="str">
        <f t="shared" si="1"/>
        <v> </v>
      </c>
      <c r="I74" s="8" t="str">
        <f t="shared" si="22"/>
        <v> </v>
      </c>
      <c r="J74" s="8" t="str">
        <f t="shared" si="3"/>
        <v>mea</v>
      </c>
      <c r="K74" s="8" t="str">
        <f t="shared" si="4"/>
        <v> </v>
      </c>
      <c r="L74" s="8" t="str">
        <f t="shared" si="5"/>
        <v>bee</v>
      </c>
      <c r="M74" s="8" t="str">
        <f t="shared" si="6"/>
        <v> </v>
      </c>
      <c r="N74" s="8" t="str">
        <f t="shared" si="7"/>
        <v>sau</v>
      </c>
      <c r="O74" s="8" t="str">
        <f t="shared" si="8"/>
        <v> </v>
      </c>
      <c r="P74" s="8" t="str">
        <f t="shared" si="9"/>
        <v> </v>
      </c>
      <c r="Q74" s="8" t="str">
        <f t="shared" si="10"/>
        <v> </v>
      </c>
      <c r="R74" s="8" t="str">
        <f t="shared" si="11"/>
        <v>gar</v>
      </c>
      <c r="S74" s="8" t="str">
        <f t="shared" si="12"/>
        <v> </v>
      </c>
      <c r="T74" s="8" t="str">
        <f t="shared" si="13"/>
        <v>che</v>
      </c>
      <c r="U74" s="8" t="str">
        <f t="shared" si="14"/>
        <v> </v>
      </c>
      <c r="V74" s="8" t="str">
        <f t="shared" si="15"/>
        <v> </v>
      </c>
      <c r="W74" s="8" t="str">
        <f t="shared" si="16"/>
        <v> </v>
      </c>
      <c r="X74" s="8" t="str">
        <f t="shared" si="17"/>
        <v> </v>
      </c>
      <c r="Y74" s="12" t="str">
        <f t="shared" si="18"/>
        <v> </v>
      </c>
      <c r="Z74" s="14" t="str">
        <f t="shared" si="19"/>
        <v> </v>
      </c>
      <c r="AA74" s="14" t="str">
        <f t="shared" si="20"/>
        <v> </v>
      </c>
      <c r="AB74" s="14" t="s">
        <v>145</v>
      </c>
      <c r="AC74" s="18" t="str">
        <f t="shared" si="21"/>
        <v>https://www.google.com.hk/search?q=Lasagna recipe&amp;oq=Lasagna&amp;amp recipe</v>
      </c>
    </row>
    <row r="75">
      <c r="A75" s="10"/>
      <c r="B75" s="2">
        <v>55.0</v>
      </c>
      <c r="C75" s="2" t="s">
        <v>368</v>
      </c>
      <c r="D75" s="2" t="s">
        <v>374</v>
      </c>
      <c r="E75" s="3" t="s">
        <v>375</v>
      </c>
      <c r="F75" s="20" t="s">
        <v>712</v>
      </c>
      <c r="G75" s="2" t="s">
        <v>712</v>
      </c>
      <c r="H75" s="8" t="str">
        <f t="shared" si="1"/>
        <v> </v>
      </c>
      <c r="I75" s="8" t="str">
        <f t="shared" si="22"/>
        <v> </v>
      </c>
      <c r="J75" s="8" t="str">
        <f t="shared" si="3"/>
        <v>mea</v>
      </c>
      <c r="K75" s="8" t="str">
        <f t="shared" si="4"/>
        <v> </v>
      </c>
      <c r="L75" s="8" t="str">
        <f t="shared" si="5"/>
        <v> </v>
      </c>
      <c r="M75" s="8" t="str">
        <f t="shared" si="6"/>
        <v> </v>
      </c>
      <c r="N75" s="8" t="str">
        <f t="shared" si="7"/>
        <v>sau</v>
      </c>
      <c r="O75" s="8" t="str">
        <f t="shared" si="8"/>
        <v> </v>
      </c>
      <c r="P75" s="8" t="str">
        <f t="shared" si="9"/>
        <v> </v>
      </c>
      <c r="Q75" s="8" t="str">
        <f t="shared" si="10"/>
        <v> </v>
      </c>
      <c r="R75" s="8" t="str">
        <f t="shared" si="11"/>
        <v> </v>
      </c>
      <c r="S75" s="8" t="str">
        <f t="shared" si="12"/>
        <v> </v>
      </c>
      <c r="T75" s="8" t="str">
        <f t="shared" si="13"/>
        <v>che</v>
      </c>
      <c r="U75" s="8" t="str">
        <f t="shared" si="14"/>
        <v> </v>
      </c>
      <c r="V75" s="8" t="str">
        <f t="shared" si="15"/>
        <v> </v>
      </c>
      <c r="W75" s="8" t="str">
        <f t="shared" si="16"/>
        <v> </v>
      </c>
      <c r="X75" s="8" t="str">
        <f t="shared" si="17"/>
        <v>sfd</v>
      </c>
      <c r="Y75" s="12" t="str">
        <f t="shared" si="18"/>
        <v> </v>
      </c>
      <c r="Z75" s="14" t="str">
        <f t="shared" si="19"/>
        <v> </v>
      </c>
      <c r="AA75" s="14" t="str">
        <f t="shared" si="20"/>
        <v> </v>
      </c>
      <c r="AB75" s="14" t="s">
        <v>145</v>
      </c>
      <c r="AC75" s="18" t="str">
        <f t="shared" si="21"/>
        <v>https://www.google.com.hk/search?q=Pizza recipe&amp;oq=Pizza&amp;amp recipe</v>
      </c>
    </row>
    <row r="76">
      <c r="A76" s="10"/>
      <c r="B76" s="2">
        <v>57.0</v>
      </c>
      <c r="C76" s="2" t="s">
        <v>383</v>
      </c>
      <c r="D76" s="2" t="s">
        <v>384</v>
      </c>
      <c r="E76" s="3" t="s">
        <v>387</v>
      </c>
      <c r="F76" s="21" t="s">
        <v>713</v>
      </c>
      <c r="G76" s="2" t="s">
        <v>713</v>
      </c>
      <c r="H76" s="8" t="str">
        <f t="shared" si="1"/>
        <v> </v>
      </c>
      <c r="I76" s="8" t="str">
        <f t="shared" si="22"/>
        <v> </v>
      </c>
      <c r="J76" s="8" t="str">
        <f t="shared" si="3"/>
        <v> </v>
      </c>
      <c r="K76" s="8" t="str">
        <f t="shared" si="4"/>
        <v> </v>
      </c>
      <c r="L76" s="8" t="str">
        <f t="shared" si="5"/>
        <v> </v>
      </c>
      <c r="M76" s="8" t="str">
        <f t="shared" si="6"/>
        <v> </v>
      </c>
      <c r="N76" s="8" t="str">
        <f t="shared" si="7"/>
        <v> </v>
      </c>
      <c r="O76" s="8" t="str">
        <f t="shared" si="8"/>
        <v>oni</v>
      </c>
      <c r="P76" s="8" t="str">
        <f t="shared" si="9"/>
        <v> </v>
      </c>
      <c r="Q76" s="8" t="str">
        <f t="shared" si="10"/>
        <v> </v>
      </c>
      <c r="R76" s="8" t="str">
        <f t="shared" si="11"/>
        <v> </v>
      </c>
      <c r="S76" s="8" t="str">
        <f t="shared" si="12"/>
        <v> </v>
      </c>
      <c r="T76" s="8" t="str">
        <f t="shared" si="13"/>
        <v> </v>
      </c>
      <c r="U76" s="8" t="str">
        <f t="shared" si="14"/>
        <v> </v>
      </c>
      <c r="V76" s="8" t="str">
        <f t="shared" si="15"/>
        <v> </v>
      </c>
      <c r="W76" s="8" t="str">
        <f t="shared" si="16"/>
        <v> </v>
      </c>
      <c r="X76" s="8" t="str">
        <f t="shared" si="17"/>
        <v> </v>
      </c>
      <c r="Y76" s="12" t="str">
        <f t="shared" si="18"/>
        <v>spy</v>
      </c>
      <c r="Z76" s="14" t="str">
        <f t="shared" si="19"/>
        <v> </v>
      </c>
      <c r="AA76" s="14" t="str">
        <f t="shared" si="20"/>
        <v> </v>
      </c>
      <c r="AB76" s="14"/>
      <c r="AC76" s="18" t="str">
        <f t="shared" si="21"/>
        <v>https://www.google.com.hk/search?q=Aloco recipe&amp;oq=Aloco&amp;amp recipe</v>
      </c>
    </row>
    <row r="77">
      <c r="A77" s="10"/>
      <c r="B77" s="2">
        <v>138.0</v>
      </c>
      <c r="C77" s="2" t="s">
        <v>714</v>
      </c>
      <c r="D77" s="2" t="s">
        <v>715</v>
      </c>
      <c r="E77" s="3" t="s">
        <v>716</v>
      </c>
      <c r="F77" s="20" t="s">
        <v>717</v>
      </c>
      <c r="G77" s="2" t="s">
        <v>717</v>
      </c>
      <c r="H77" s="8" t="str">
        <f t="shared" si="1"/>
        <v>ric</v>
      </c>
      <c r="I77" s="8" t="str">
        <f t="shared" si="22"/>
        <v> </v>
      </c>
      <c r="J77" s="8" t="str">
        <f t="shared" si="3"/>
        <v> </v>
      </c>
      <c r="K77" s="8" t="str">
        <f t="shared" si="4"/>
        <v> </v>
      </c>
      <c r="L77" s="8" t="str">
        <f t="shared" si="5"/>
        <v> </v>
      </c>
      <c r="M77" s="8" t="str">
        <f t="shared" si="6"/>
        <v> </v>
      </c>
      <c r="N77" s="8" t="str">
        <f t="shared" si="7"/>
        <v> </v>
      </c>
      <c r="O77" s="8" t="str">
        <f t="shared" si="8"/>
        <v>oni</v>
      </c>
      <c r="P77" s="8" t="str">
        <f t="shared" si="9"/>
        <v>fis</v>
      </c>
      <c r="Q77" s="8" t="str">
        <f t="shared" si="10"/>
        <v> </v>
      </c>
      <c r="R77" s="8" t="str">
        <f t="shared" si="11"/>
        <v> </v>
      </c>
      <c r="S77" s="8" t="str">
        <f t="shared" si="12"/>
        <v> </v>
      </c>
      <c r="T77" s="8" t="str">
        <f t="shared" si="13"/>
        <v> </v>
      </c>
      <c r="U77" s="8" t="str">
        <f t="shared" si="14"/>
        <v> </v>
      </c>
      <c r="V77" s="8" t="str">
        <f t="shared" si="15"/>
        <v> </v>
      </c>
      <c r="W77" s="8" t="str">
        <f t="shared" si="16"/>
        <v> </v>
      </c>
      <c r="X77" s="8" t="str">
        <f t="shared" si="17"/>
        <v> </v>
      </c>
      <c r="Y77" s="12" t="str">
        <f t="shared" si="18"/>
        <v> </v>
      </c>
      <c r="Z77" s="14" t="str">
        <f t="shared" si="19"/>
        <v> </v>
      </c>
      <c r="AA77" s="14" t="str">
        <f t="shared" si="20"/>
        <v>sal</v>
      </c>
      <c r="AB77" s="14"/>
      <c r="AC77" s="18" t="str">
        <f t="shared" si="21"/>
        <v>https://www.google.com.hk/search?q=Ackee and saltfish recipe&amp;oq=Ackee and saltfish&amp;amp recipe</v>
      </c>
    </row>
    <row r="78">
      <c r="A78" s="10"/>
      <c r="B78" s="2">
        <v>60.0</v>
      </c>
      <c r="C78" s="2" t="s">
        <v>389</v>
      </c>
      <c r="D78" s="2" t="s">
        <v>398</v>
      </c>
      <c r="E78" s="3" t="s">
        <v>399</v>
      </c>
      <c r="F78" s="21" t="s">
        <v>718</v>
      </c>
      <c r="G78" s="2" t="s">
        <v>718</v>
      </c>
      <c r="H78" s="8" t="str">
        <f t="shared" si="1"/>
        <v> </v>
      </c>
      <c r="I78" s="8" t="str">
        <f t="shared" si="22"/>
        <v> </v>
      </c>
      <c r="J78" s="8" t="str">
        <f t="shared" si="3"/>
        <v>mea</v>
      </c>
      <c r="K78" s="8" t="str">
        <f t="shared" si="4"/>
        <v> </v>
      </c>
      <c r="L78" s="8" t="str">
        <f t="shared" si="5"/>
        <v> </v>
      </c>
      <c r="M78" s="8" t="str">
        <f t="shared" si="6"/>
        <v>soy</v>
      </c>
      <c r="N78" s="8" t="str">
        <f t="shared" si="7"/>
        <v>sau</v>
      </c>
      <c r="O78" s="8" t="str">
        <f t="shared" si="8"/>
        <v>oni</v>
      </c>
      <c r="P78" s="8" t="str">
        <f t="shared" si="9"/>
        <v>fis</v>
      </c>
      <c r="Q78" s="8" t="str">
        <f t="shared" si="10"/>
        <v> </v>
      </c>
      <c r="R78" s="8" t="str">
        <f t="shared" si="11"/>
        <v> </v>
      </c>
      <c r="S78" s="8" t="str">
        <f t="shared" si="12"/>
        <v> </v>
      </c>
      <c r="T78" s="8" t="str">
        <f t="shared" si="13"/>
        <v> </v>
      </c>
      <c r="U78" s="8" t="str">
        <f t="shared" si="14"/>
        <v> </v>
      </c>
      <c r="V78" s="8" t="str">
        <f t="shared" si="15"/>
        <v> </v>
      </c>
      <c r="W78" s="8" t="str">
        <f t="shared" si="16"/>
        <v>por</v>
      </c>
      <c r="X78" s="8" t="str">
        <f t="shared" si="17"/>
        <v> </v>
      </c>
      <c r="Y78" s="12" t="str">
        <f t="shared" si="18"/>
        <v> </v>
      </c>
      <c r="Z78" s="14" t="str">
        <f t="shared" si="19"/>
        <v> </v>
      </c>
      <c r="AA78" s="14" t="str">
        <f t="shared" si="20"/>
        <v> </v>
      </c>
      <c r="AB78" s="14" t="s">
        <v>145</v>
      </c>
      <c r="AC78" s="18" t="str">
        <f t="shared" si="21"/>
        <v>https://www.google.com.hk/search?q=Japanese Ramen recipe&amp;oq=Japanese Ramen&amp;amp recipe</v>
      </c>
    </row>
    <row r="79">
      <c r="A79" s="10"/>
      <c r="B79" s="2">
        <v>58.0</v>
      </c>
      <c r="C79" s="2" t="s">
        <v>389</v>
      </c>
      <c r="D79" s="2" t="s">
        <v>390</v>
      </c>
      <c r="E79" s="3" t="s">
        <v>392</v>
      </c>
      <c r="F79" s="20" t="s">
        <v>719</v>
      </c>
      <c r="G79" s="2" t="s">
        <v>719</v>
      </c>
      <c r="H79" s="8" t="str">
        <f t="shared" si="1"/>
        <v>ric</v>
      </c>
      <c r="I79" s="8" t="str">
        <f t="shared" si="22"/>
        <v> </v>
      </c>
      <c r="J79" s="8" t="str">
        <f t="shared" si="3"/>
        <v>mea</v>
      </c>
      <c r="K79" s="8" t="str">
        <f t="shared" si="4"/>
        <v> </v>
      </c>
      <c r="L79" s="8" t="str">
        <f t="shared" si="5"/>
        <v> </v>
      </c>
      <c r="M79" s="8" t="str">
        <f t="shared" si="6"/>
        <v> </v>
      </c>
      <c r="N79" s="8" t="str">
        <f t="shared" si="7"/>
        <v>sau</v>
      </c>
      <c r="O79" s="8" t="str">
        <f t="shared" si="8"/>
        <v> </v>
      </c>
      <c r="P79" s="8" t="str">
        <f t="shared" si="9"/>
        <v> </v>
      </c>
      <c r="Q79" s="8" t="str">
        <f t="shared" si="10"/>
        <v> </v>
      </c>
      <c r="R79" s="8" t="str">
        <f t="shared" si="11"/>
        <v> </v>
      </c>
      <c r="S79" s="8" t="str">
        <f t="shared" si="12"/>
        <v> </v>
      </c>
      <c r="T79" s="8" t="str">
        <f t="shared" si="13"/>
        <v> </v>
      </c>
      <c r="U79" s="8" t="str">
        <f t="shared" si="14"/>
        <v> </v>
      </c>
      <c r="V79" s="8" t="str">
        <f t="shared" si="15"/>
        <v> </v>
      </c>
      <c r="W79" s="8" t="str">
        <f t="shared" si="16"/>
        <v> </v>
      </c>
      <c r="X79" s="8" t="str">
        <f t="shared" si="17"/>
        <v> </v>
      </c>
      <c r="Y79" s="12" t="str">
        <f t="shared" si="18"/>
        <v> </v>
      </c>
      <c r="Z79" s="14" t="str">
        <f t="shared" si="19"/>
        <v> </v>
      </c>
      <c r="AA79" s="14" t="str">
        <f t="shared" si="20"/>
        <v> </v>
      </c>
      <c r="AB79" s="14" t="s">
        <v>145</v>
      </c>
      <c r="AC79" s="18" t="str">
        <f t="shared" si="21"/>
        <v>https://www.google.com.hk/search?q=Japanese Curry recipe&amp;oq=Japanese Curry&amp;amp recipe</v>
      </c>
    </row>
    <row r="80">
      <c r="A80" s="10"/>
      <c r="B80" s="2">
        <v>59.0</v>
      </c>
      <c r="C80" s="2" t="s">
        <v>389</v>
      </c>
      <c r="D80" s="2" t="s">
        <v>394</v>
      </c>
      <c r="E80" s="3" t="s">
        <v>395</v>
      </c>
      <c r="F80" s="21" t="s">
        <v>720</v>
      </c>
      <c r="G80" s="2" t="s">
        <v>720</v>
      </c>
      <c r="H80" s="8" t="str">
        <f t="shared" si="1"/>
        <v>ric</v>
      </c>
      <c r="I80" s="8" t="str">
        <f t="shared" si="22"/>
        <v> </v>
      </c>
      <c r="J80" s="8" t="str">
        <f t="shared" si="3"/>
        <v> </v>
      </c>
      <c r="K80" s="8" t="str">
        <f t="shared" si="4"/>
        <v> </v>
      </c>
      <c r="L80" s="8" t="str">
        <f t="shared" si="5"/>
        <v> </v>
      </c>
      <c r="M80" s="8" t="str">
        <f t="shared" si="6"/>
        <v> </v>
      </c>
      <c r="N80" s="8" t="str">
        <f t="shared" si="7"/>
        <v> </v>
      </c>
      <c r="O80" s="8" t="str">
        <f t="shared" si="8"/>
        <v> </v>
      </c>
      <c r="P80" s="8" t="str">
        <f t="shared" si="9"/>
        <v>fis</v>
      </c>
      <c r="Q80" s="8" t="str">
        <f t="shared" si="10"/>
        <v> </v>
      </c>
      <c r="R80" s="8" t="str">
        <f t="shared" si="11"/>
        <v> </v>
      </c>
      <c r="S80" s="8" t="str">
        <f t="shared" si="12"/>
        <v> </v>
      </c>
      <c r="T80" s="8" t="str">
        <f t="shared" si="13"/>
        <v> </v>
      </c>
      <c r="U80" s="8" t="str">
        <f t="shared" si="14"/>
        <v> </v>
      </c>
      <c r="V80" s="8" t="str">
        <f t="shared" si="15"/>
        <v> </v>
      </c>
      <c r="W80" s="8" t="str">
        <f t="shared" si="16"/>
        <v> </v>
      </c>
      <c r="X80" s="8" t="str">
        <f t="shared" si="17"/>
        <v> </v>
      </c>
      <c r="Y80" s="12" t="str">
        <f t="shared" si="18"/>
        <v> </v>
      </c>
      <c r="Z80" s="14" t="str">
        <f t="shared" si="19"/>
        <v> </v>
      </c>
      <c r="AA80" s="14" t="str">
        <f t="shared" si="20"/>
        <v> </v>
      </c>
      <c r="AB80" s="14" t="s">
        <v>145</v>
      </c>
      <c r="AC80" s="18" t="str">
        <f t="shared" si="21"/>
        <v>https://www.google.com.hk/search?q=Japanese Sushi recipe&amp;oq=Japanese Sushi&amp;amp recipe</v>
      </c>
    </row>
    <row r="81">
      <c r="A81" s="10"/>
      <c r="B81" s="2">
        <v>61.0</v>
      </c>
      <c r="C81" s="2" t="s">
        <v>403</v>
      </c>
      <c r="D81" s="2" t="s">
        <v>404</v>
      </c>
      <c r="E81" s="3" t="s">
        <v>721</v>
      </c>
      <c r="F81" s="20" t="s">
        <v>722</v>
      </c>
      <c r="G81" s="2" t="s">
        <v>722</v>
      </c>
      <c r="H81" s="8" t="str">
        <f t="shared" si="1"/>
        <v>ric</v>
      </c>
      <c r="I81" s="8" t="str">
        <f t="shared" si="22"/>
        <v> </v>
      </c>
      <c r="J81" s="8" t="str">
        <f t="shared" si="3"/>
        <v> </v>
      </c>
      <c r="K81" s="8" t="str">
        <f t="shared" si="4"/>
        <v> </v>
      </c>
      <c r="L81" s="8" t="str">
        <f t="shared" si="5"/>
        <v> </v>
      </c>
      <c r="M81" s="8" t="str">
        <f t="shared" si="6"/>
        <v> </v>
      </c>
      <c r="N81" s="8" t="str">
        <f t="shared" si="7"/>
        <v> </v>
      </c>
      <c r="O81" s="8" t="str">
        <f t="shared" si="8"/>
        <v> </v>
      </c>
      <c r="P81" s="8" t="str">
        <f t="shared" si="9"/>
        <v> </v>
      </c>
      <c r="Q81" s="8" t="str">
        <f t="shared" si="10"/>
        <v> </v>
      </c>
      <c r="R81" s="8" t="str">
        <f t="shared" si="11"/>
        <v> </v>
      </c>
      <c r="S81" s="8" t="str">
        <f t="shared" si="12"/>
        <v> </v>
      </c>
      <c r="T81" s="8" t="str">
        <f t="shared" si="13"/>
        <v> </v>
      </c>
      <c r="U81" s="8" t="str">
        <f t="shared" si="14"/>
        <v>lam</v>
      </c>
      <c r="V81" s="8" t="str">
        <f t="shared" si="15"/>
        <v> </v>
      </c>
      <c r="W81" s="8" t="str">
        <f t="shared" si="16"/>
        <v> </v>
      </c>
      <c r="X81" s="8" t="str">
        <f t="shared" si="17"/>
        <v> </v>
      </c>
      <c r="Y81" s="12" t="str">
        <f t="shared" si="18"/>
        <v> </v>
      </c>
      <c r="Z81" s="14" t="str">
        <f t="shared" si="19"/>
        <v> </v>
      </c>
      <c r="AA81" s="14" t="str">
        <f t="shared" si="20"/>
        <v> </v>
      </c>
      <c r="AB81" s="14" t="s">
        <v>145</v>
      </c>
      <c r="AC81" s="18" t="str">
        <f t="shared" si="21"/>
        <v>https://www.google.com.hk/search?q=Mansaf recipe&amp;oq=Mansaf&amp;amp recipe</v>
      </c>
    </row>
    <row r="82">
      <c r="A82" s="10"/>
      <c r="B82" s="2">
        <v>62.0</v>
      </c>
      <c r="C82" s="2" t="s">
        <v>406</v>
      </c>
      <c r="D82" s="2" t="s">
        <v>407</v>
      </c>
      <c r="E82" s="3" t="s">
        <v>723</v>
      </c>
      <c r="F82" s="21" t="s">
        <v>724</v>
      </c>
      <c r="G82" s="2" t="s">
        <v>724</v>
      </c>
      <c r="H82" s="8" t="str">
        <f t="shared" si="1"/>
        <v> </v>
      </c>
      <c r="I82" s="8" t="str">
        <f t="shared" si="22"/>
        <v> </v>
      </c>
      <c r="J82" s="8" t="str">
        <f t="shared" si="3"/>
        <v>mea</v>
      </c>
      <c r="K82" s="8" t="str">
        <f t="shared" si="4"/>
        <v> </v>
      </c>
      <c r="L82" s="8" t="str">
        <f t="shared" si="5"/>
        <v> </v>
      </c>
      <c r="M82" s="8" t="str">
        <f t="shared" si="6"/>
        <v> </v>
      </c>
      <c r="N82" s="8" t="str">
        <f t="shared" si="7"/>
        <v>sau</v>
      </c>
      <c r="O82" s="8" t="str">
        <f t="shared" si="8"/>
        <v>oni</v>
      </c>
      <c r="P82" s="8" t="str">
        <f t="shared" si="9"/>
        <v> </v>
      </c>
      <c r="Q82" s="8" t="str">
        <f t="shared" si="10"/>
        <v> </v>
      </c>
      <c r="R82" s="8" t="str">
        <f t="shared" si="11"/>
        <v> </v>
      </c>
      <c r="S82" s="8" t="str">
        <f t="shared" si="12"/>
        <v> </v>
      </c>
      <c r="T82" s="8" t="str">
        <f t="shared" si="13"/>
        <v> </v>
      </c>
      <c r="U82" s="8" t="str">
        <f t="shared" si="14"/>
        <v>lam</v>
      </c>
      <c r="V82" s="8" t="str">
        <f t="shared" si="15"/>
        <v> </v>
      </c>
      <c r="W82" s="8" t="str">
        <f t="shared" si="16"/>
        <v> </v>
      </c>
      <c r="X82" s="8" t="str">
        <f t="shared" si="17"/>
        <v> </v>
      </c>
      <c r="Y82" s="12" t="str">
        <f t="shared" si="18"/>
        <v> </v>
      </c>
      <c r="Z82" s="14" t="str">
        <f t="shared" si="19"/>
        <v> </v>
      </c>
      <c r="AA82" s="14" t="str">
        <f t="shared" si="20"/>
        <v> </v>
      </c>
      <c r="AB82" s="14" t="s">
        <v>145</v>
      </c>
      <c r="AC82" s="18" t="str">
        <f t="shared" si="21"/>
        <v>https://www.google.com.hk/search?q=Beshbarmak recipe&amp;oq=Beshbarmak&amp;amp recipe</v>
      </c>
    </row>
    <row r="83">
      <c r="A83" s="10"/>
      <c r="B83" s="2">
        <v>63.0</v>
      </c>
      <c r="C83" s="2" t="s">
        <v>410</v>
      </c>
      <c r="D83" s="2" t="s">
        <v>411</v>
      </c>
      <c r="E83" s="3" t="s">
        <v>725</v>
      </c>
      <c r="F83" s="20" t="s">
        <v>726</v>
      </c>
      <c r="G83" s="2" t="s">
        <v>726</v>
      </c>
      <c r="H83" s="8" t="str">
        <f t="shared" si="1"/>
        <v> </v>
      </c>
      <c r="I83" s="8" t="str">
        <f t="shared" si="22"/>
        <v> </v>
      </c>
      <c r="J83" s="8" t="str">
        <f t="shared" si="3"/>
        <v> </v>
      </c>
      <c r="K83" s="8" t="str">
        <f t="shared" si="4"/>
        <v> </v>
      </c>
      <c r="L83" s="8" t="str">
        <f t="shared" si="5"/>
        <v> </v>
      </c>
      <c r="M83" s="8" t="str">
        <f t="shared" si="6"/>
        <v> </v>
      </c>
      <c r="N83" s="8" t="str">
        <f t="shared" si="7"/>
        <v> </v>
      </c>
      <c r="O83" s="8" t="str">
        <f t="shared" si="8"/>
        <v> </v>
      </c>
      <c r="P83" s="8" t="str">
        <f t="shared" si="9"/>
        <v> </v>
      </c>
      <c r="Q83" s="8" t="str">
        <f t="shared" si="10"/>
        <v> </v>
      </c>
      <c r="R83" s="8" t="str">
        <f t="shared" si="11"/>
        <v> </v>
      </c>
      <c r="S83" s="8" t="str">
        <f t="shared" si="12"/>
        <v> </v>
      </c>
      <c r="T83" s="8" t="str">
        <f t="shared" si="13"/>
        <v> </v>
      </c>
      <c r="U83" s="8" t="str">
        <f t="shared" si="14"/>
        <v> </v>
      </c>
      <c r="V83" s="8" t="str">
        <f t="shared" si="15"/>
        <v> </v>
      </c>
      <c r="W83" s="8" t="str">
        <f t="shared" si="16"/>
        <v> </v>
      </c>
      <c r="X83" s="8" t="str">
        <f t="shared" si="17"/>
        <v> </v>
      </c>
      <c r="Y83" s="12" t="str">
        <f t="shared" si="18"/>
        <v> </v>
      </c>
      <c r="Z83" s="14" t="str">
        <f t="shared" si="19"/>
        <v> </v>
      </c>
      <c r="AA83" s="14" t="str">
        <f t="shared" si="20"/>
        <v> </v>
      </c>
      <c r="AB83" s="14" t="s">
        <v>145</v>
      </c>
      <c r="AC83" s="18" t="str">
        <f t="shared" si="21"/>
        <v>https://www.google.com.hk/search?q=Ugali recipe&amp;oq=Ugali&amp;amp recipe</v>
      </c>
    </row>
    <row r="84">
      <c r="A84" s="10"/>
      <c r="B84" s="2">
        <v>64.0</v>
      </c>
      <c r="C84" s="2" t="s">
        <v>416</v>
      </c>
      <c r="D84" s="2" t="s">
        <v>418</v>
      </c>
      <c r="E84" s="3" t="s">
        <v>727</v>
      </c>
      <c r="F84" s="21" t="s">
        <v>728</v>
      </c>
      <c r="G84" s="2" t="s">
        <v>728</v>
      </c>
      <c r="H84" s="8" t="str">
        <f t="shared" si="1"/>
        <v>ric</v>
      </c>
      <c r="I84" s="8" t="str">
        <f t="shared" si="22"/>
        <v> </v>
      </c>
      <c r="J84" s="8" t="str">
        <f t="shared" si="3"/>
        <v> </v>
      </c>
      <c r="K84" s="8" t="str">
        <f t="shared" si="4"/>
        <v> </v>
      </c>
      <c r="L84" s="8" t="str">
        <f t="shared" si="5"/>
        <v> </v>
      </c>
      <c r="M84" s="8" t="str">
        <f t="shared" si="6"/>
        <v> </v>
      </c>
      <c r="N84" s="8" t="str">
        <f t="shared" si="7"/>
        <v> </v>
      </c>
      <c r="O84" s="8" t="str">
        <f t="shared" si="8"/>
        <v> </v>
      </c>
      <c r="P84" s="8" t="str">
        <f t="shared" si="9"/>
        <v> </v>
      </c>
      <c r="Q84" s="8" t="str">
        <f t="shared" si="10"/>
        <v> </v>
      </c>
      <c r="R84" s="8" t="str">
        <f t="shared" si="11"/>
        <v> </v>
      </c>
      <c r="S84" s="8" t="str">
        <f t="shared" si="12"/>
        <v> </v>
      </c>
      <c r="T84" s="8" t="str">
        <f t="shared" si="13"/>
        <v> </v>
      </c>
      <c r="U84" s="8" t="str">
        <f t="shared" si="14"/>
        <v> </v>
      </c>
      <c r="V84" s="8" t="str">
        <f t="shared" si="15"/>
        <v> </v>
      </c>
      <c r="W84" s="8" t="str">
        <f t="shared" si="16"/>
        <v> </v>
      </c>
      <c r="X84" s="8" t="str">
        <f t="shared" si="17"/>
        <v> </v>
      </c>
      <c r="Y84" s="12" t="str">
        <f t="shared" si="18"/>
        <v> </v>
      </c>
      <c r="Z84" s="14" t="str">
        <f t="shared" si="19"/>
        <v> </v>
      </c>
      <c r="AA84" s="14" t="str">
        <f t="shared" si="20"/>
        <v> </v>
      </c>
      <c r="AB84" s="14" t="s">
        <v>145</v>
      </c>
      <c r="AC84" s="18" t="str">
        <f t="shared" si="21"/>
        <v>https://www.google.com.hk/search?q=Machboos recipe&amp;oq=Machboos&amp;amp recipe</v>
      </c>
    </row>
    <row r="85">
      <c r="A85" s="10"/>
      <c r="B85" s="2">
        <v>65.0</v>
      </c>
      <c r="C85" s="2" t="s">
        <v>422</v>
      </c>
      <c r="D85" s="2" t="s">
        <v>423</v>
      </c>
      <c r="E85" s="3" t="s">
        <v>424</v>
      </c>
      <c r="F85" s="20" t="s">
        <v>729</v>
      </c>
      <c r="G85" s="2" t="s">
        <v>729</v>
      </c>
      <c r="H85" s="8" t="str">
        <f t="shared" si="1"/>
        <v>ric</v>
      </c>
      <c r="I85" s="8" t="str">
        <f t="shared" si="22"/>
        <v> </v>
      </c>
      <c r="J85" s="8" t="str">
        <f t="shared" si="3"/>
        <v>mea</v>
      </c>
      <c r="K85" s="8" t="str">
        <f t="shared" si="4"/>
        <v> </v>
      </c>
      <c r="L85" s="8" t="str">
        <f t="shared" si="5"/>
        <v> </v>
      </c>
      <c r="M85" s="8" t="str">
        <f t="shared" si="6"/>
        <v> </v>
      </c>
      <c r="N85" s="8" t="str">
        <f t="shared" si="7"/>
        <v>sau</v>
      </c>
      <c r="O85" s="8" t="str">
        <f t="shared" si="8"/>
        <v> </v>
      </c>
      <c r="P85" s="8" t="str">
        <f t="shared" si="9"/>
        <v>fis</v>
      </c>
      <c r="Q85" s="8" t="str">
        <f t="shared" si="10"/>
        <v> </v>
      </c>
      <c r="R85" s="8" t="str">
        <f t="shared" si="11"/>
        <v> </v>
      </c>
      <c r="S85" s="8" t="str">
        <f t="shared" si="12"/>
        <v> </v>
      </c>
      <c r="T85" s="8" t="str">
        <f t="shared" si="13"/>
        <v> </v>
      </c>
      <c r="U85" s="8" t="str">
        <f t="shared" si="14"/>
        <v> </v>
      </c>
      <c r="V85" s="8" t="str">
        <f t="shared" si="15"/>
        <v> </v>
      </c>
      <c r="W85" s="8" t="str">
        <f t="shared" si="16"/>
        <v> </v>
      </c>
      <c r="X85" s="8" t="str">
        <f t="shared" si="17"/>
        <v> </v>
      </c>
      <c r="Y85" s="12" t="str">
        <f t="shared" si="18"/>
        <v> </v>
      </c>
      <c r="Z85" s="14" t="str">
        <f t="shared" si="19"/>
        <v> </v>
      </c>
      <c r="AA85" s="14" t="str">
        <f t="shared" si="20"/>
        <v> </v>
      </c>
      <c r="AB85" s="14" t="s">
        <v>145</v>
      </c>
      <c r="AC85" s="18" t="str">
        <f t="shared" si="21"/>
        <v>https://www.google.com.hk/search?q=Larb recipe&amp;oq=Larb&amp;amp recipe</v>
      </c>
    </row>
    <row r="86">
      <c r="A86" s="10"/>
      <c r="B86" s="2">
        <v>66.0</v>
      </c>
      <c r="C86" s="2" t="s">
        <v>427</v>
      </c>
      <c r="D86" s="2" t="s">
        <v>428</v>
      </c>
      <c r="E86" s="3" t="s">
        <v>430</v>
      </c>
      <c r="F86" s="21" t="s">
        <v>730</v>
      </c>
      <c r="G86" s="2" t="s">
        <v>730</v>
      </c>
      <c r="H86" s="8" t="str">
        <f t="shared" si="1"/>
        <v> </v>
      </c>
      <c r="I86" s="8" t="str">
        <f t="shared" si="22"/>
        <v> </v>
      </c>
      <c r="J86" s="8" t="str">
        <f t="shared" si="3"/>
        <v> </v>
      </c>
      <c r="K86" s="8" t="str">
        <f t="shared" si="4"/>
        <v> </v>
      </c>
      <c r="L86" s="8" t="str">
        <f t="shared" si="5"/>
        <v> </v>
      </c>
      <c r="M86" s="8" t="str">
        <f t="shared" si="6"/>
        <v> </v>
      </c>
      <c r="N86" s="8" t="str">
        <f t="shared" si="7"/>
        <v> </v>
      </c>
      <c r="O86" s="8" t="str">
        <f t="shared" si="8"/>
        <v>oni</v>
      </c>
      <c r="P86" s="8" t="str">
        <f t="shared" si="9"/>
        <v> </v>
      </c>
      <c r="Q86" s="8" t="str">
        <f t="shared" si="10"/>
        <v> </v>
      </c>
      <c r="R86" s="8" t="str">
        <f t="shared" si="11"/>
        <v> </v>
      </c>
      <c r="S86" s="8" t="str">
        <f t="shared" si="12"/>
        <v> </v>
      </c>
      <c r="T86" s="8" t="str">
        <f t="shared" si="13"/>
        <v> </v>
      </c>
      <c r="U86" s="8" t="str">
        <f t="shared" si="14"/>
        <v> </v>
      </c>
      <c r="V86" s="8" t="str">
        <f t="shared" si="15"/>
        <v> </v>
      </c>
      <c r="W86" s="8" t="str">
        <f t="shared" si="16"/>
        <v> </v>
      </c>
      <c r="X86" s="8" t="str">
        <f t="shared" si="17"/>
        <v> </v>
      </c>
      <c r="Y86" s="12" t="str">
        <f t="shared" si="18"/>
        <v> </v>
      </c>
      <c r="Z86" s="14" t="str">
        <f t="shared" si="19"/>
        <v> </v>
      </c>
      <c r="AA86" s="14" t="str">
        <f t="shared" si="20"/>
        <v>sal</v>
      </c>
      <c r="AB86" s="14"/>
      <c r="AC86" s="18" t="str">
        <f t="shared" si="21"/>
        <v>https://www.google.com.hk/search?q=Grey Peas, Bacon, and Onion recipe&amp;oq=Grey Peas, Bacon, and Onion&amp;amp recipe</v>
      </c>
    </row>
    <row r="87">
      <c r="A87" s="10"/>
      <c r="B87" s="2">
        <v>67.0</v>
      </c>
      <c r="C87" s="2" t="s">
        <v>433</v>
      </c>
      <c r="D87" s="2" t="s">
        <v>434</v>
      </c>
      <c r="E87" s="3" t="s">
        <v>435</v>
      </c>
      <c r="F87" s="20" t="s">
        <v>731</v>
      </c>
      <c r="G87" s="2" t="s">
        <v>731</v>
      </c>
      <c r="H87" s="8" t="str">
        <f t="shared" si="1"/>
        <v> </v>
      </c>
      <c r="I87" s="8" t="str">
        <f t="shared" si="22"/>
        <v> </v>
      </c>
      <c r="J87" s="8" t="str">
        <f t="shared" si="3"/>
        <v>mea</v>
      </c>
      <c r="K87" s="8" t="str">
        <f t="shared" si="4"/>
        <v> </v>
      </c>
      <c r="L87" s="8" t="str">
        <f t="shared" si="5"/>
        <v>bee</v>
      </c>
      <c r="M87" s="8" t="str">
        <f t="shared" si="6"/>
        <v> </v>
      </c>
      <c r="N87" s="8" t="str">
        <f t="shared" si="7"/>
        <v> </v>
      </c>
      <c r="O87" s="8" t="str">
        <f t="shared" si="8"/>
        <v>oni</v>
      </c>
      <c r="P87" s="8" t="str">
        <f t="shared" si="9"/>
        <v> </v>
      </c>
      <c r="Q87" s="8" t="str">
        <f t="shared" si="10"/>
        <v> </v>
      </c>
      <c r="R87" s="8" t="str">
        <f t="shared" si="11"/>
        <v> </v>
      </c>
      <c r="S87" s="8" t="str">
        <f t="shared" si="12"/>
        <v> </v>
      </c>
      <c r="T87" s="8" t="str">
        <f t="shared" si="13"/>
        <v> </v>
      </c>
      <c r="U87" s="8" t="str">
        <f t="shared" si="14"/>
        <v>lam</v>
      </c>
      <c r="V87" s="8" t="str">
        <f t="shared" si="15"/>
        <v> </v>
      </c>
      <c r="W87" s="8" t="str">
        <f t="shared" si="16"/>
        <v> </v>
      </c>
      <c r="X87" s="8" t="str">
        <f t="shared" si="17"/>
        <v> </v>
      </c>
      <c r="Y87" s="12" t="str">
        <f t="shared" si="18"/>
        <v> </v>
      </c>
      <c r="Z87" s="14" t="str">
        <f t="shared" si="19"/>
        <v> </v>
      </c>
      <c r="AA87" s="14" t="str">
        <f t="shared" si="20"/>
        <v> </v>
      </c>
      <c r="AB87" s="14" t="s">
        <v>145</v>
      </c>
      <c r="AC87" s="18" t="str">
        <f t="shared" si="21"/>
        <v>https://www.google.com.hk/search?q=Kibbeh recipe&amp;oq=Kibbeh&amp;amp recipe</v>
      </c>
    </row>
    <row r="88">
      <c r="A88" s="10"/>
      <c r="B88" s="2">
        <v>68.0</v>
      </c>
      <c r="C88" s="2" t="s">
        <v>437</v>
      </c>
      <c r="D88" s="2" t="s">
        <v>439</v>
      </c>
      <c r="E88" s="3" t="s">
        <v>732</v>
      </c>
      <c r="F88" s="21" t="s">
        <v>733</v>
      </c>
      <c r="G88" s="2" t="s">
        <v>733</v>
      </c>
      <c r="H88" s="8" t="str">
        <f t="shared" si="1"/>
        <v> </v>
      </c>
      <c r="I88" s="8" t="str">
        <f t="shared" si="22"/>
        <v> </v>
      </c>
      <c r="J88" s="8" t="str">
        <f t="shared" si="3"/>
        <v> </v>
      </c>
      <c r="K88" s="8" t="str">
        <f t="shared" si="4"/>
        <v> </v>
      </c>
      <c r="L88" s="8" t="str">
        <f t="shared" si="5"/>
        <v> </v>
      </c>
      <c r="M88" s="8" t="str">
        <f t="shared" si="6"/>
        <v> </v>
      </c>
      <c r="N88" s="8" t="str">
        <f t="shared" si="7"/>
        <v> </v>
      </c>
      <c r="O88" s="8" t="str">
        <f t="shared" si="8"/>
        <v> </v>
      </c>
      <c r="P88" s="8" t="str">
        <f t="shared" si="9"/>
        <v> </v>
      </c>
      <c r="Q88" s="8" t="str">
        <f t="shared" si="10"/>
        <v> </v>
      </c>
      <c r="R88" s="8" t="str">
        <f t="shared" si="11"/>
        <v> </v>
      </c>
      <c r="S88" s="8" t="str">
        <f t="shared" si="12"/>
        <v> </v>
      </c>
      <c r="T88" s="8" t="str">
        <f t="shared" si="13"/>
        <v> </v>
      </c>
      <c r="U88" s="8" t="str">
        <f t="shared" si="14"/>
        <v> </v>
      </c>
      <c r="V88" s="8" t="str">
        <f t="shared" si="15"/>
        <v> </v>
      </c>
      <c r="W88" s="8" t="str">
        <f t="shared" si="16"/>
        <v> </v>
      </c>
      <c r="X88" s="8" t="str">
        <f t="shared" si="17"/>
        <v> </v>
      </c>
      <c r="Y88" s="12" t="str">
        <f t="shared" si="18"/>
        <v> </v>
      </c>
      <c r="Z88" s="14" t="str">
        <f t="shared" si="19"/>
        <v> </v>
      </c>
      <c r="AA88" s="14" t="str">
        <f t="shared" si="20"/>
        <v> </v>
      </c>
      <c r="AB88" s="14" t="s">
        <v>145</v>
      </c>
      <c r="AC88" s="18" t="str">
        <f t="shared" si="21"/>
        <v>https://www.google.com.hk/search?q=Papa recipe&amp;oq=Papa&amp;amp recipe</v>
      </c>
    </row>
    <row r="89">
      <c r="A89" s="10"/>
      <c r="B89" s="2">
        <v>69.0</v>
      </c>
      <c r="C89" s="2" t="s">
        <v>444</v>
      </c>
      <c r="D89" s="2" t="s">
        <v>445</v>
      </c>
      <c r="E89" s="3" t="s">
        <v>734</v>
      </c>
      <c r="F89" s="20" t="s">
        <v>735</v>
      </c>
      <c r="G89" s="2" t="s">
        <v>735</v>
      </c>
      <c r="H89" s="8" t="str">
        <f t="shared" si="1"/>
        <v> </v>
      </c>
      <c r="I89" s="8" t="str">
        <f t="shared" si="22"/>
        <v> </v>
      </c>
      <c r="J89" s="8" t="str">
        <f t="shared" si="3"/>
        <v> </v>
      </c>
      <c r="K89" s="8" t="str">
        <f t="shared" si="4"/>
        <v>pot</v>
      </c>
      <c r="L89" s="8" t="str">
        <f t="shared" si="5"/>
        <v> </v>
      </c>
      <c r="M89" s="8" t="str">
        <f t="shared" si="6"/>
        <v> </v>
      </c>
      <c r="N89" s="8" t="str">
        <f t="shared" si="7"/>
        <v> </v>
      </c>
      <c r="O89" s="8" t="str">
        <f t="shared" si="8"/>
        <v> </v>
      </c>
      <c r="P89" s="8" t="str">
        <f t="shared" si="9"/>
        <v> </v>
      </c>
      <c r="Q89" s="8" t="str">
        <f t="shared" si="10"/>
        <v> </v>
      </c>
      <c r="R89" s="8" t="str">
        <f t="shared" si="11"/>
        <v> </v>
      </c>
      <c r="S89" s="8" t="str">
        <f t="shared" si="12"/>
        <v> </v>
      </c>
      <c r="T89" s="8" t="str">
        <f t="shared" si="13"/>
        <v> </v>
      </c>
      <c r="U89" s="8" t="str">
        <f t="shared" si="14"/>
        <v>lam</v>
      </c>
      <c r="V89" s="8" t="str">
        <f t="shared" si="15"/>
        <v> </v>
      </c>
      <c r="W89" s="8" t="str">
        <f t="shared" si="16"/>
        <v> </v>
      </c>
      <c r="X89" s="8" t="str">
        <f t="shared" si="17"/>
        <v> </v>
      </c>
      <c r="Y89" s="12" t="str">
        <f t="shared" si="18"/>
        <v> </v>
      </c>
      <c r="Z89" s="14" t="str">
        <f t="shared" si="19"/>
        <v> </v>
      </c>
      <c r="AA89" s="14" t="str">
        <f t="shared" si="20"/>
        <v> </v>
      </c>
      <c r="AB89" s="14" t="s">
        <v>145</v>
      </c>
      <c r="AC89" s="18" t="str">
        <f t="shared" si="21"/>
        <v>https://www.google.com.hk/search?q=Cuscus Bil-Bosla recipe&amp;oq=Cuscus Bil-Bosla&amp;amp recipe</v>
      </c>
    </row>
    <row r="90">
      <c r="A90" s="10"/>
      <c r="B90" s="2">
        <v>70.0</v>
      </c>
      <c r="C90" s="2" t="s">
        <v>447</v>
      </c>
      <c r="D90" s="2" t="s">
        <v>448</v>
      </c>
      <c r="E90" s="3" t="s">
        <v>736</v>
      </c>
      <c r="F90" s="21" t="s">
        <v>737</v>
      </c>
      <c r="G90" s="2" t="s">
        <v>737</v>
      </c>
      <c r="H90" s="8" t="str">
        <f t="shared" si="1"/>
        <v> </v>
      </c>
      <c r="I90" s="8" t="str">
        <f t="shared" si="22"/>
        <v> </v>
      </c>
      <c r="J90" s="8" t="str">
        <f t="shared" si="3"/>
        <v> </v>
      </c>
      <c r="K90" s="8" t="str">
        <f t="shared" si="4"/>
        <v> </v>
      </c>
      <c r="L90" s="8" t="str">
        <f t="shared" si="5"/>
        <v> </v>
      </c>
      <c r="M90" s="8" t="str">
        <f t="shared" si="6"/>
        <v> </v>
      </c>
      <c r="N90" s="8" t="str">
        <f t="shared" si="7"/>
        <v>sau</v>
      </c>
      <c r="O90" s="8" t="str">
        <f t="shared" si="8"/>
        <v>oni</v>
      </c>
      <c r="P90" s="8" t="str">
        <f t="shared" si="9"/>
        <v> </v>
      </c>
      <c r="Q90" s="8" t="str">
        <f t="shared" si="10"/>
        <v> </v>
      </c>
      <c r="R90" s="8" t="str">
        <f t="shared" si="11"/>
        <v> </v>
      </c>
      <c r="S90" s="8" t="str">
        <f t="shared" si="12"/>
        <v> </v>
      </c>
      <c r="T90" s="8" t="str">
        <f t="shared" si="13"/>
        <v>che</v>
      </c>
      <c r="U90" s="8" t="str">
        <f t="shared" si="14"/>
        <v> </v>
      </c>
      <c r="V90" s="8" t="str">
        <f t="shared" si="15"/>
        <v> </v>
      </c>
      <c r="W90" s="8" t="str">
        <f t="shared" si="16"/>
        <v> </v>
      </c>
      <c r="X90" s="8" t="str">
        <f t="shared" si="17"/>
        <v> </v>
      </c>
      <c r="Y90" s="12" t="str">
        <f t="shared" si="18"/>
        <v> </v>
      </c>
      <c r="Z90" s="14" t="str">
        <f t="shared" si="19"/>
        <v>swe</v>
      </c>
      <c r="AA90" s="14" t="str">
        <f t="shared" si="20"/>
        <v> </v>
      </c>
      <c r="AB90" s="14"/>
      <c r="AC90" s="18" t="str">
        <f t="shared" si="21"/>
        <v>https://www.google.com.hk/search?q=Käsknöpfle recipe&amp;oq=Käsknöpfle&amp;amp recipe</v>
      </c>
    </row>
    <row r="91">
      <c r="A91" s="10"/>
      <c r="B91" s="2">
        <v>71.0</v>
      </c>
      <c r="C91" s="2" t="s">
        <v>450</v>
      </c>
      <c r="D91" s="2" t="s">
        <v>451</v>
      </c>
      <c r="E91" s="3" t="s">
        <v>452</v>
      </c>
      <c r="F91" s="20" t="s">
        <v>738</v>
      </c>
      <c r="G91" s="2" t="s">
        <v>738</v>
      </c>
      <c r="H91" s="8" t="str">
        <f t="shared" si="1"/>
        <v> </v>
      </c>
      <c r="I91" s="8" t="str">
        <f t="shared" si="22"/>
        <v> </v>
      </c>
      <c r="J91" s="8" t="str">
        <f t="shared" si="3"/>
        <v> </v>
      </c>
      <c r="K91" s="8" t="str">
        <f t="shared" si="4"/>
        <v> </v>
      </c>
      <c r="L91" s="8" t="str">
        <f t="shared" si="5"/>
        <v> </v>
      </c>
      <c r="M91" s="8" t="str">
        <f t="shared" si="6"/>
        <v> </v>
      </c>
      <c r="N91" s="8" t="str">
        <f t="shared" si="7"/>
        <v> </v>
      </c>
      <c r="O91" s="8" t="str">
        <f t="shared" si="8"/>
        <v> </v>
      </c>
      <c r="P91" s="8" t="str">
        <f t="shared" si="9"/>
        <v> </v>
      </c>
      <c r="Q91" s="8" t="str">
        <f t="shared" si="10"/>
        <v>bea</v>
      </c>
      <c r="R91" s="8" t="str">
        <f t="shared" si="11"/>
        <v> </v>
      </c>
      <c r="S91" s="8" t="str">
        <f t="shared" si="12"/>
        <v> </v>
      </c>
      <c r="T91" s="8" t="str">
        <f t="shared" si="13"/>
        <v> </v>
      </c>
      <c r="U91" s="8" t="str">
        <f t="shared" si="14"/>
        <v> </v>
      </c>
      <c r="V91" s="8" t="str">
        <f t="shared" si="15"/>
        <v> </v>
      </c>
      <c r="W91" s="8" t="str">
        <f t="shared" si="16"/>
        <v>por</v>
      </c>
      <c r="X91" s="8" t="str">
        <f t="shared" si="17"/>
        <v> </v>
      </c>
      <c r="Y91" s="12" t="str">
        <f t="shared" si="18"/>
        <v> </v>
      </c>
      <c r="Z91" s="14" t="str">
        <f t="shared" si="19"/>
        <v> </v>
      </c>
      <c r="AA91" s="14" t="str">
        <f t="shared" si="20"/>
        <v> </v>
      </c>
      <c r="AB91" s="14" t="s">
        <v>145</v>
      </c>
      <c r="AC91" s="18" t="str">
        <f t="shared" si="21"/>
        <v>https://www.google.com.hk/search?q=Judd mat Gaardebounen recipe&amp;oq=Judd mat Gaardebounen&amp;amp recipe</v>
      </c>
    </row>
    <row r="92">
      <c r="A92" s="10"/>
      <c r="B92" s="2">
        <v>72.0</v>
      </c>
      <c r="C92" s="2" t="s">
        <v>454</v>
      </c>
      <c r="D92" s="2" t="s">
        <v>455</v>
      </c>
      <c r="E92" s="3" t="s">
        <v>457</v>
      </c>
      <c r="F92" s="21" t="s">
        <v>739</v>
      </c>
      <c r="G92" s="2" t="s">
        <v>739</v>
      </c>
      <c r="H92" s="8" t="str">
        <f t="shared" si="1"/>
        <v> </v>
      </c>
      <c r="I92" s="8" t="str">
        <f t="shared" si="22"/>
        <v>egg</v>
      </c>
      <c r="J92" s="8" t="str">
        <f t="shared" si="3"/>
        <v> </v>
      </c>
      <c r="K92" s="8" t="str">
        <f t="shared" si="4"/>
        <v> </v>
      </c>
      <c r="L92" s="8" t="str">
        <f t="shared" si="5"/>
        <v> </v>
      </c>
      <c r="M92" s="8" t="str">
        <f t="shared" si="6"/>
        <v> </v>
      </c>
      <c r="N92" s="8" t="str">
        <f t="shared" si="7"/>
        <v> </v>
      </c>
      <c r="O92" s="8" t="str">
        <f t="shared" si="8"/>
        <v> </v>
      </c>
      <c r="P92" s="8" t="str">
        <f t="shared" si="9"/>
        <v> </v>
      </c>
      <c r="Q92" s="8" t="str">
        <f t="shared" si="10"/>
        <v> </v>
      </c>
      <c r="R92" s="8" t="str">
        <f t="shared" si="11"/>
        <v> </v>
      </c>
      <c r="S92" s="8" t="str">
        <f t="shared" si="12"/>
        <v> </v>
      </c>
      <c r="T92" s="8" t="str">
        <f t="shared" si="13"/>
        <v> </v>
      </c>
      <c r="U92" s="8" t="str">
        <f t="shared" si="14"/>
        <v> </v>
      </c>
      <c r="V92" s="8" t="str">
        <f t="shared" si="15"/>
        <v> </v>
      </c>
      <c r="W92" s="8" t="str">
        <f t="shared" si="16"/>
        <v> </v>
      </c>
      <c r="X92" s="8" t="str">
        <f t="shared" si="17"/>
        <v> </v>
      </c>
      <c r="Y92" s="12" t="str">
        <f t="shared" si="18"/>
        <v> </v>
      </c>
      <c r="Z92" s="14" t="str">
        <f t="shared" si="19"/>
        <v> </v>
      </c>
      <c r="AA92" s="14" t="str">
        <f t="shared" si="20"/>
        <v> </v>
      </c>
      <c r="AB92" s="14" t="s">
        <v>145</v>
      </c>
      <c r="AC92" s="18" t="str">
        <f t="shared" si="21"/>
        <v>https://www.google.com.hk/search?q=Macau egg tart recipe&amp;oq=Macau egg tart&amp;amp recipe</v>
      </c>
    </row>
    <row r="93">
      <c r="A93" s="10"/>
      <c r="B93" s="2">
        <v>73.0</v>
      </c>
      <c r="C93" s="2" t="s">
        <v>459</v>
      </c>
      <c r="D93" s="2" t="s">
        <v>460</v>
      </c>
      <c r="E93" s="3" t="s">
        <v>740</v>
      </c>
      <c r="F93" s="20" t="s">
        <v>741</v>
      </c>
      <c r="G93" s="2" t="s">
        <v>741</v>
      </c>
      <c r="H93" s="8" t="str">
        <f t="shared" si="1"/>
        <v> </v>
      </c>
      <c r="I93" s="8" t="str">
        <f t="shared" si="22"/>
        <v> </v>
      </c>
      <c r="J93" s="8" t="str">
        <f t="shared" si="3"/>
        <v> </v>
      </c>
      <c r="K93" s="8" t="str">
        <f t="shared" si="4"/>
        <v> </v>
      </c>
      <c r="L93" s="8" t="str">
        <f t="shared" si="5"/>
        <v>bee</v>
      </c>
      <c r="M93" s="8" t="str">
        <f t="shared" si="6"/>
        <v> </v>
      </c>
      <c r="N93" s="8" t="str">
        <f t="shared" si="7"/>
        <v> </v>
      </c>
      <c r="O93" s="8" t="str">
        <f t="shared" si="8"/>
        <v> </v>
      </c>
      <c r="P93" s="8" t="str">
        <f t="shared" si="9"/>
        <v> </v>
      </c>
      <c r="Q93" s="8" t="str">
        <f t="shared" si="10"/>
        <v> </v>
      </c>
      <c r="R93" s="8" t="str">
        <f t="shared" si="11"/>
        <v> </v>
      </c>
      <c r="S93" s="8" t="str">
        <f t="shared" si="12"/>
        <v> </v>
      </c>
      <c r="T93" s="8" t="str">
        <f t="shared" si="13"/>
        <v> </v>
      </c>
      <c r="U93" s="8" t="str">
        <f t="shared" si="14"/>
        <v> </v>
      </c>
      <c r="V93" s="8" t="str">
        <f t="shared" si="15"/>
        <v> </v>
      </c>
      <c r="W93" s="8" t="str">
        <f t="shared" si="16"/>
        <v> </v>
      </c>
      <c r="X93" s="8" t="str">
        <f t="shared" si="17"/>
        <v> </v>
      </c>
      <c r="Y93" s="12" t="str">
        <f t="shared" si="18"/>
        <v> </v>
      </c>
      <c r="Z93" s="14" t="str">
        <f t="shared" si="19"/>
        <v> </v>
      </c>
      <c r="AA93" s="14" t="str">
        <f t="shared" si="20"/>
        <v> </v>
      </c>
      <c r="AB93" s="14" t="s">
        <v>145</v>
      </c>
      <c r="AC93" s="18" t="str">
        <f t="shared" si="21"/>
        <v>https://www.google.com.hk/search?q=Romazava recipe&amp;oq=Romazava&amp;amp recipe</v>
      </c>
    </row>
    <row r="94">
      <c r="A94" s="10"/>
      <c r="B94" s="2">
        <v>74.0</v>
      </c>
      <c r="C94" s="2" t="s">
        <v>462</v>
      </c>
      <c r="D94" s="2" t="s">
        <v>463</v>
      </c>
      <c r="E94" s="3" t="s">
        <v>464</v>
      </c>
      <c r="F94" s="21" t="s">
        <v>742</v>
      </c>
      <c r="G94" s="2" t="s">
        <v>742</v>
      </c>
      <c r="H94" s="8" t="str">
        <f t="shared" si="1"/>
        <v>ric</v>
      </c>
      <c r="I94" s="8" t="str">
        <f t="shared" si="22"/>
        <v>egg</v>
      </c>
      <c r="J94" s="8" t="str">
        <f t="shared" si="3"/>
        <v> </v>
      </c>
      <c r="K94" s="8" t="str">
        <f t="shared" si="4"/>
        <v> </v>
      </c>
      <c r="L94" s="8" t="str">
        <f t="shared" si="5"/>
        <v> </v>
      </c>
      <c r="M94" s="8" t="str">
        <f t="shared" si="6"/>
        <v> </v>
      </c>
      <c r="N94" s="8" t="str">
        <f t="shared" si="7"/>
        <v> </v>
      </c>
      <c r="O94" s="8" t="str">
        <f t="shared" si="8"/>
        <v> </v>
      </c>
      <c r="P94" s="8" t="str">
        <f t="shared" si="9"/>
        <v> </v>
      </c>
      <c r="Q94" s="8" t="str">
        <f t="shared" si="10"/>
        <v> </v>
      </c>
      <c r="R94" s="8" t="str">
        <f t="shared" si="11"/>
        <v> </v>
      </c>
      <c r="S94" s="8" t="str">
        <f t="shared" si="12"/>
        <v> </v>
      </c>
      <c r="T94" s="8" t="str">
        <f t="shared" si="13"/>
        <v> </v>
      </c>
      <c r="U94" s="8" t="str">
        <f t="shared" si="14"/>
        <v> </v>
      </c>
      <c r="V94" s="8" t="str">
        <f t="shared" si="15"/>
        <v> </v>
      </c>
      <c r="W94" s="8" t="str">
        <f t="shared" si="16"/>
        <v> </v>
      </c>
      <c r="X94" s="8" t="str">
        <f t="shared" si="17"/>
        <v> </v>
      </c>
      <c r="Y94" s="12" t="str">
        <f t="shared" si="18"/>
        <v> </v>
      </c>
      <c r="Z94" s="14" t="str">
        <f t="shared" si="19"/>
        <v> </v>
      </c>
      <c r="AA94" s="14" t="str">
        <f t="shared" si="20"/>
        <v> </v>
      </c>
      <c r="AB94" s="14" t="s">
        <v>145</v>
      </c>
      <c r="AC94" s="18" t="str">
        <f t="shared" si="21"/>
        <v>https://www.google.com.hk/search?q=Nasi Lemak recipe&amp;oq=Nasi Lemak&amp;amp recipe</v>
      </c>
    </row>
    <row r="95">
      <c r="A95" s="10"/>
      <c r="B95" s="2">
        <v>75.0</v>
      </c>
      <c r="C95" s="2" t="s">
        <v>469</v>
      </c>
      <c r="D95" s="2" t="s">
        <v>470</v>
      </c>
      <c r="E95" s="52" t="s">
        <v>471</v>
      </c>
      <c r="F95" s="20" t="s">
        <v>743</v>
      </c>
      <c r="G95" s="2" t="s">
        <v>743</v>
      </c>
      <c r="H95" s="8" t="str">
        <f t="shared" si="1"/>
        <v> </v>
      </c>
      <c r="I95" s="8" t="str">
        <f t="shared" si="22"/>
        <v> </v>
      </c>
      <c r="J95" s="8" t="str">
        <f t="shared" si="3"/>
        <v> </v>
      </c>
      <c r="K95" s="8" t="str">
        <f t="shared" si="4"/>
        <v> </v>
      </c>
      <c r="L95" s="8" t="str">
        <f t="shared" si="5"/>
        <v> </v>
      </c>
      <c r="M95" s="8" t="str">
        <f t="shared" si="6"/>
        <v> </v>
      </c>
      <c r="N95" s="8" t="str">
        <f t="shared" si="7"/>
        <v> </v>
      </c>
      <c r="O95" s="8" t="str">
        <f t="shared" si="8"/>
        <v> </v>
      </c>
      <c r="P95" s="8" t="str">
        <f t="shared" si="9"/>
        <v> </v>
      </c>
      <c r="Q95" s="8" t="str">
        <f t="shared" si="10"/>
        <v>bea</v>
      </c>
      <c r="R95" s="8" t="str">
        <f t="shared" si="11"/>
        <v> </v>
      </c>
      <c r="S95" s="8" t="str">
        <f t="shared" si="12"/>
        <v> </v>
      </c>
      <c r="T95" s="8" t="str">
        <f t="shared" si="13"/>
        <v> </v>
      </c>
      <c r="U95" s="8" t="str">
        <f t="shared" si="14"/>
        <v> </v>
      </c>
      <c r="V95" s="8" t="str">
        <f t="shared" si="15"/>
        <v> </v>
      </c>
      <c r="W95" s="8" t="str">
        <f t="shared" si="16"/>
        <v> </v>
      </c>
      <c r="X95" s="8" t="str">
        <f t="shared" si="17"/>
        <v> </v>
      </c>
      <c r="Y95" s="12" t="str">
        <f t="shared" si="18"/>
        <v> </v>
      </c>
      <c r="Z95" s="14" t="str">
        <f t="shared" si="19"/>
        <v> </v>
      </c>
      <c r="AA95" s="14" t="str">
        <f t="shared" si="20"/>
        <v> </v>
      </c>
      <c r="AB95" s="14" t="s">
        <v>145</v>
      </c>
      <c r="AC95" s="18" t="str">
        <f t="shared" si="21"/>
        <v>https://www.google.com.hk/search?q=Dholl Puri recipe&amp;oq=Dholl Puri&amp;amp recipe</v>
      </c>
    </row>
    <row r="96">
      <c r="A96" s="10"/>
      <c r="B96" s="2">
        <v>76.0</v>
      </c>
      <c r="C96" s="2" t="s">
        <v>474</v>
      </c>
      <c r="D96" s="2" t="s">
        <v>475</v>
      </c>
      <c r="E96" s="3" t="s">
        <v>476</v>
      </c>
      <c r="F96" s="21" t="s">
        <v>744</v>
      </c>
      <c r="G96" s="2" t="s">
        <v>744</v>
      </c>
      <c r="H96" s="8" t="str">
        <f t="shared" si="1"/>
        <v> </v>
      </c>
      <c r="I96" s="8" t="str">
        <f t="shared" si="22"/>
        <v> </v>
      </c>
      <c r="J96" s="8" t="str">
        <f t="shared" si="3"/>
        <v> </v>
      </c>
      <c r="K96" s="8" t="str">
        <f t="shared" si="4"/>
        <v> </v>
      </c>
      <c r="L96" s="8" t="str">
        <f t="shared" si="5"/>
        <v>bee</v>
      </c>
      <c r="M96" s="8" t="str">
        <f t="shared" si="6"/>
        <v> </v>
      </c>
      <c r="N96" s="8" t="str">
        <f t="shared" si="7"/>
        <v> </v>
      </c>
      <c r="O96" s="8" t="str">
        <f t="shared" si="8"/>
        <v>oni</v>
      </c>
      <c r="P96" s="8" t="str">
        <f t="shared" si="9"/>
        <v> </v>
      </c>
      <c r="Q96" s="8" t="str">
        <f t="shared" si="10"/>
        <v> </v>
      </c>
      <c r="R96" s="8" t="str">
        <f t="shared" si="11"/>
        <v> </v>
      </c>
      <c r="S96" s="8" t="str">
        <f t="shared" si="12"/>
        <v> </v>
      </c>
      <c r="T96" s="8" t="str">
        <f t="shared" si="13"/>
        <v>che</v>
      </c>
      <c r="U96" s="8" t="str">
        <f t="shared" si="14"/>
        <v> </v>
      </c>
      <c r="V96" s="8" t="str">
        <f t="shared" si="15"/>
        <v> </v>
      </c>
      <c r="W96" s="8" t="str">
        <f t="shared" si="16"/>
        <v> </v>
      </c>
      <c r="X96" s="8" t="str">
        <f t="shared" si="17"/>
        <v> </v>
      </c>
      <c r="Y96" s="12" t="str">
        <f t="shared" si="18"/>
        <v> </v>
      </c>
      <c r="Z96" s="14" t="str">
        <f t="shared" si="19"/>
        <v> </v>
      </c>
      <c r="AA96" s="14" t="str">
        <f t="shared" si="20"/>
        <v> </v>
      </c>
      <c r="AB96" s="14" t="s">
        <v>145</v>
      </c>
      <c r="AC96" s="18" t="str">
        <f t="shared" si="21"/>
        <v>https://www.google.com.hk/search?q=Tacos recipe&amp;oq=Tacos&amp;amp recipe</v>
      </c>
    </row>
    <row r="97">
      <c r="A97" s="10"/>
      <c r="B97" s="2">
        <v>77.0</v>
      </c>
      <c r="C97" s="2" t="s">
        <v>478</v>
      </c>
      <c r="D97" s="2" t="s">
        <v>479</v>
      </c>
      <c r="E97" s="3" t="s">
        <v>480</v>
      </c>
      <c r="F97" s="20" t="s">
        <v>745</v>
      </c>
      <c r="G97" s="2" t="s">
        <v>745</v>
      </c>
      <c r="H97" s="8" t="str">
        <f t="shared" si="1"/>
        <v> </v>
      </c>
      <c r="I97" s="8" t="str">
        <f t="shared" si="22"/>
        <v> </v>
      </c>
      <c r="J97" s="8" t="str">
        <f t="shared" si="3"/>
        <v>mea</v>
      </c>
      <c r="K97" s="8" t="str">
        <f t="shared" si="4"/>
        <v> </v>
      </c>
      <c r="L97" s="8" t="str">
        <f t="shared" si="5"/>
        <v> </v>
      </c>
      <c r="M97" s="8" t="str">
        <f t="shared" si="6"/>
        <v> </v>
      </c>
      <c r="N97" s="8" t="str">
        <f t="shared" si="7"/>
        <v> </v>
      </c>
      <c r="O97" s="8" t="str">
        <f t="shared" si="8"/>
        <v> </v>
      </c>
      <c r="P97" s="8" t="str">
        <f t="shared" si="9"/>
        <v> </v>
      </c>
      <c r="Q97" s="8" t="str">
        <f t="shared" si="10"/>
        <v> </v>
      </c>
      <c r="R97" s="8" t="str">
        <f t="shared" si="11"/>
        <v> </v>
      </c>
      <c r="S97" s="8" t="str">
        <f t="shared" si="12"/>
        <v> </v>
      </c>
      <c r="T97" s="8" t="str">
        <f t="shared" si="13"/>
        <v> </v>
      </c>
      <c r="U97" s="8" t="str">
        <f t="shared" si="14"/>
        <v> </v>
      </c>
      <c r="V97" s="8" t="str">
        <f t="shared" si="15"/>
        <v> </v>
      </c>
      <c r="W97" s="8" t="str">
        <f t="shared" si="16"/>
        <v> </v>
      </c>
      <c r="X97" s="8" t="str">
        <f t="shared" si="17"/>
        <v> </v>
      </c>
      <c r="Y97" s="12" t="str">
        <f t="shared" si="18"/>
        <v> </v>
      </c>
      <c r="Z97" s="14" t="str">
        <f t="shared" si="19"/>
        <v> </v>
      </c>
      <c r="AA97" s="14" t="str">
        <f t="shared" si="20"/>
        <v> </v>
      </c>
      <c r="AB97" s="14" t="s">
        <v>145</v>
      </c>
      <c r="AC97" s="18" t="str">
        <f t="shared" si="21"/>
        <v>https://www.google.com.hk/search?q=Mămăligă recipe&amp;oq=Mămăligă&amp;amp recipe</v>
      </c>
    </row>
    <row r="98">
      <c r="A98" s="10"/>
      <c r="B98" s="2">
        <v>78.0</v>
      </c>
      <c r="C98" s="2" t="s">
        <v>483</v>
      </c>
      <c r="D98" s="2" t="s">
        <v>484</v>
      </c>
      <c r="E98" s="3" t="s">
        <v>485</v>
      </c>
      <c r="F98" s="21" t="s">
        <v>746</v>
      </c>
      <c r="G98" s="2" t="s">
        <v>746</v>
      </c>
      <c r="H98" s="8" t="str">
        <f t="shared" si="1"/>
        <v> </v>
      </c>
      <c r="I98" s="8" t="str">
        <f t="shared" si="22"/>
        <v> </v>
      </c>
      <c r="J98" s="8" t="str">
        <f t="shared" si="3"/>
        <v> </v>
      </c>
      <c r="K98" s="8" t="str">
        <f t="shared" si="4"/>
        <v> </v>
      </c>
      <c r="L98" s="8" t="str">
        <f t="shared" si="5"/>
        <v> </v>
      </c>
      <c r="M98" s="8" t="str">
        <f t="shared" si="6"/>
        <v> </v>
      </c>
      <c r="N98" s="8" t="str">
        <f t="shared" si="7"/>
        <v> </v>
      </c>
      <c r="O98" s="8" t="str">
        <f t="shared" si="8"/>
        <v>oni</v>
      </c>
      <c r="P98" s="8" t="str">
        <f t="shared" si="9"/>
        <v> </v>
      </c>
      <c r="Q98" s="8" t="str">
        <f t="shared" si="10"/>
        <v> </v>
      </c>
      <c r="R98" s="8" t="str">
        <f t="shared" si="11"/>
        <v> </v>
      </c>
      <c r="S98" s="8" t="str">
        <f t="shared" si="12"/>
        <v> </v>
      </c>
      <c r="T98" s="8" t="str">
        <f t="shared" si="13"/>
        <v> </v>
      </c>
      <c r="U98" s="8" t="str">
        <f t="shared" si="14"/>
        <v> </v>
      </c>
      <c r="V98" s="8" t="str">
        <f t="shared" si="15"/>
        <v> </v>
      </c>
      <c r="W98" s="8" t="str">
        <f t="shared" si="16"/>
        <v> </v>
      </c>
      <c r="X98" s="8" t="str">
        <f t="shared" si="17"/>
        <v> </v>
      </c>
      <c r="Y98" s="12" t="str">
        <f t="shared" si="18"/>
        <v> </v>
      </c>
      <c r="Z98" s="14" t="str">
        <f t="shared" si="19"/>
        <v> </v>
      </c>
      <c r="AA98" s="14" t="str">
        <f t="shared" si="20"/>
        <v> </v>
      </c>
      <c r="AB98" s="14" t="s">
        <v>145</v>
      </c>
      <c r="AC98" s="18" t="str">
        <f t="shared" si="21"/>
        <v>https://www.google.com.hk/search?q=Barbagiuan recipe&amp;oq=Barbagiuan&amp;amp recipe</v>
      </c>
    </row>
    <row r="99">
      <c r="A99" s="10"/>
      <c r="B99" s="2">
        <v>122.0</v>
      </c>
      <c r="C99" s="2" t="s">
        <v>747</v>
      </c>
      <c r="D99" s="2" t="s">
        <v>748</v>
      </c>
      <c r="E99" s="3" t="s">
        <v>749</v>
      </c>
      <c r="F99" s="20" t="s">
        <v>750</v>
      </c>
      <c r="G99" s="2" t="s">
        <v>750</v>
      </c>
      <c r="H99" s="8" t="str">
        <f t="shared" si="1"/>
        <v> </v>
      </c>
      <c r="I99" s="8" t="str">
        <f t="shared" si="22"/>
        <v> </v>
      </c>
      <c r="J99" s="8" t="str">
        <f t="shared" si="3"/>
        <v>mea</v>
      </c>
      <c r="K99" s="8" t="str">
        <f t="shared" si="4"/>
        <v> </v>
      </c>
      <c r="L99" s="8" t="str">
        <f t="shared" si="5"/>
        <v>bee</v>
      </c>
      <c r="M99" s="8" t="str">
        <f t="shared" si="6"/>
        <v> </v>
      </c>
      <c r="N99" s="8" t="str">
        <f t="shared" si="7"/>
        <v> </v>
      </c>
      <c r="O99" s="8" t="str">
        <f t="shared" si="8"/>
        <v>oni</v>
      </c>
      <c r="P99" s="8" t="str">
        <f t="shared" si="9"/>
        <v> </v>
      </c>
      <c r="Q99" s="8" t="str">
        <f t="shared" si="10"/>
        <v> </v>
      </c>
      <c r="R99" s="8" t="str">
        <f t="shared" si="11"/>
        <v>gar</v>
      </c>
      <c r="S99" s="8" t="str">
        <f t="shared" si="12"/>
        <v> </v>
      </c>
      <c r="T99" s="8" t="str">
        <f t="shared" si="13"/>
        <v> </v>
      </c>
      <c r="U99" s="8" t="str">
        <f t="shared" si="14"/>
        <v>lam</v>
      </c>
      <c r="V99" s="8" t="str">
        <f t="shared" si="15"/>
        <v> </v>
      </c>
      <c r="W99" s="8" t="str">
        <f t="shared" si="16"/>
        <v> </v>
      </c>
      <c r="X99" s="8" t="str">
        <f t="shared" si="17"/>
        <v> </v>
      </c>
      <c r="Y99" s="12" t="str">
        <f t="shared" si="18"/>
        <v> </v>
      </c>
      <c r="Z99" s="14" t="str">
        <f t="shared" si="19"/>
        <v> </v>
      </c>
      <c r="AA99" s="14" t="str">
        <f t="shared" si="20"/>
        <v>sal</v>
      </c>
      <c r="AB99" s="14"/>
      <c r="AC99" s="18" t="str">
        <f t="shared" si="21"/>
        <v>https://www.google.com.hk/search?q=Buuz recipe&amp;oq=Buuz&amp;amp recipe</v>
      </c>
    </row>
    <row r="100">
      <c r="A100" s="10"/>
      <c r="B100" s="2">
        <v>79.0</v>
      </c>
      <c r="C100" s="2" t="s">
        <v>488</v>
      </c>
      <c r="D100" s="2" t="s">
        <v>489</v>
      </c>
      <c r="E100" s="3" t="s">
        <v>490</v>
      </c>
      <c r="F100" s="21" t="s">
        <v>751</v>
      </c>
      <c r="G100" s="2" t="s">
        <v>751</v>
      </c>
      <c r="H100" s="8" t="str">
        <f t="shared" si="1"/>
        <v> </v>
      </c>
      <c r="I100" s="8" t="str">
        <f t="shared" si="22"/>
        <v> </v>
      </c>
      <c r="J100" s="8" t="str">
        <f t="shared" si="3"/>
        <v> </v>
      </c>
      <c r="K100" s="8" t="str">
        <f t="shared" si="4"/>
        <v> </v>
      </c>
      <c r="L100" s="8" t="str">
        <f t="shared" si="5"/>
        <v> </v>
      </c>
      <c r="M100" s="8" t="str">
        <f t="shared" si="6"/>
        <v> </v>
      </c>
      <c r="N100" s="8" t="str">
        <f t="shared" si="7"/>
        <v> </v>
      </c>
      <c r="O100" s="8" t="str">
        <f t="shared" si="8"/>
        <v> </v>
      </c>
      <c r="P100" s="8" t="str">
        <f t="shared" si="9"/>
        <v> </v>
      </c>
      <c r="Q100" s="8" t="str">
        <f t="shared" si="10"/>
        <v> </v>
      </c>
      <c r="R100" s="8" t="str">
        <f t="shared" si="11"/>
        <v> </v>
      </c>
      <c r="S100" s="8" t="str">
        <f t="shared" si="12"/>
        <v> </v>
      </c>
      <c r="T100" s="8" t="str">
        <f t="shared" si="13"/>
        <v> </v>
      </c>
      <c r="U100" s="8" t="str">
        <f t="shared" si="14"/>
        <v> </v>
      </c>
      <c r="V100" s="8" t="str">
        <f t="shared" si="15"/>
        <v>chi</v>
      </c>
      <c r="W100" s="8" t="str">
        <f t="shared" si="16"/>
        <v> </v>
      </c>
      <c r="X100" s="8" t="str">
        <f t="shared" si="17"/>
        <v> </v>
      </c>
      <c r="Y100" s="12" t="str">
        <f t="shared" si="18"/>
        <v> </v>
      </c>
      <c r="Z100" s="14" t="str">
        <f t="shared" si="19"/>
        <v> </v>
      </c>
      <c r="AA100" s="14" t="str">
        <f t="shared" si="20"/>
        <v> </v>
      </c>
      <c r="AB100" s="14" t="s">
        <v>145</v>
      </c>
      <c r="AC100" s="18" t="str">
        <f t="shared" si="21"/>
        <v>https://www.google.com.hk/search?q=Tagine recipe&amp;oq=Tagine&amp;amp recipe</v>
      </c>
    </row>
    <row r="101">
      <c r="A101" s="10"/>
      <c r="B101" s="2">
        <v>128.0</v>
      </c>
      <c r="C101" s="2" t="s">
        <v>752</v>
      </c>
      <c r="D101" s="2" t="s">
        <v>753</v>
      </c>
      <c r="E101" s="3" t="s">
        <v>754</v>
      </c>
      <c r="F101" s="20" t="s">
        <v>755</v>
      </c>
      <c r="G101" s="2" t="s">
        <v>755</v>
      </c>
      <c r="H101" s="8" t="str">
        <f t="shared" si="1"/>
        <v>ric</v>
      </c>
      <c r="I101" s="8" t="str">
        <f t="shared" si="22"/>
        <v> </v>
      </c>
      <c r="J101" s="8" t="str">
        <f t="shared" si="3"/>
        <v> </v>
      </c>
      <c r="K101" s="8" t="str">
        <f t="shared" si="4"/>
        <v> </v>
      </c>
      <c r="L101" s="8" t="str">
        <f t="shared" si="5"/>
        <v> </v>
      </c>
      <c r="M101" s="8" t="str">
        <f t="shared" si="6"/>
        <v> </v>
      </c>
      <c r="N101" s="8" t="str">
        <f t="shared" si="7"/>
        <v> </v>
      </c>
      <c r="O101" s="8" t="str">
        <f t="shared" si="8"/>
        <v>oni</v>
      </c>
      <c r="P101" s="8" t="str">
        <f t="shared" si="9"/>
        <v>fis</v>
      </c>
      <c r="Q101" s="8" t="str">
        <f t="shared" si="10"/>
        <v> </v>
      </c>
      <c r="R101" s="8" t="str">
        <f t="shared" si="11"/>
        <v>gar</v>
      </c>
      <c r="S101" s="8" t="str">
        <f t="shared" si="12"/>
        <v> </v>
      </c>
      <c r="T101" s="8" t="str">
        <f t="shared" si="13"/>
        <v> </v>
      </c>
      <c r="U101" s="8" t="str">
        <f t="shared" si="14"/>
        <v> </v>
      </c>
      <c r="V101" s="8" t="str">
        <f t="shared" si="15"/>
        <v> </v>
      </c>
      <c r="W101" s="8" t="str">
        <f t="shared" si="16"/>
        <v> </v>
      </c>
      <c r="X101" s="8" t="str">
        <f t="shared" si="17"/>
        <v> </v>
      </c>
      <c r="Y101" s="12" t="str">
        <f t="shared" si="18"/>
        <v> </v>
      </c>
      <c r="Z101" s="14" t="str">
        <f t="shared" si="19"/>
        <v> </v>
      </c>
      <c r="AA101" s="14" t="str">
        <f t="shared" si="20"/>
        <v> </v>
      </c>
      <c r="AB101" s="14" t="s">
        <v>145</v>
      </c>
      <c r="AC101" s="18" t="str">
        <f t="shared" si="21"/>
        <v>https://www.google.com.hk/search?q=Mohinga recipe&amp;oq=Mohinga&amp;amp recipe</v>
      </c>
    </row>
    <row r="102">
      <c r="A102" s="10"/>
      <c r="B102" s="2">
        <v>132.0</v>
      </c>
      <c r="C102" s="2" t="s">
        <v>756</v>
      </c>
      <c r="D102" s="2" t="s">
        <v>757</v>
      </c>
      <c r="E102" s="3" t="s">
        <v>758</v>
      </c>
      <c r="F102" s="21" t="s">
        <v>759</v>
      </c>
      <c r="G102" s="2" t="s">
        <v>759</v>
      </c>
      <c r="H102" s="8" t="str">
        <f t="shared" si="1"/>
        <v> </v>
      </c>
      <c r="I102" s="8" t="str">
        <f t="shared" si="22"/>
        <v> </v>
      </c>
      <c r="J102" s="8" t="str">
        <f t="shared" si="3"/>
        <v> </v>
      </c>
      <c r="K102" s="8" t="str">
        <f t="shared" si="4"/>
        <v> </v>
      </c>
      <c r="L102" s="8" t="str">
        <f t="shared" si="5"/>
        <v> </v>
      </c>
      <c r="M102" s="8" t="str">
        <f t="shared" si="6"/>
        <v> </v>
      </c>
      <c r="N102" s="8" t="str">
        <f t="shared" si="7"/>
        <v> </v>
      </c>
      <c r="O102" s="8" t="str">
        <f t="shared" si="8"/>
        <v> </v>
      </c>
      <c r="P102" s="8" t="str">
        <f t="shared" si="9"/>
        <v>fis</v>
      </c>
      <c r="Q102" s="8" t="str">
        <f t="shared" si="10"/>
        <v> </v>
      </c>
      <c r="R102" s="8" t="str">
        <f t="shared" si="11"/>
        <v> </v>
      </c>
      <c r="S102" s="8" t="str">
        <f t="shared" si="12"/>
        <v> </v>
      </c>
      <c r="T102" s="8" t="str">
        <f t="shared" si="13"/>
        <v> </v>
      </c>
      <c r="U102" s="8" t="str">
        <f t="shared" si="14"/>
        <v> </v>
      </c>
      <c r="V102" s="8" t="str">
        <f t="shared" si="15"/>
        <v> </v>
      </c>
      <c r="W102" s="8" t="str">
        <f t="shared" si="16"/>
        <v> </v>
      </c>
      <c r="X102" s="8" t="str">
        <f t="shared" si="17"/>
        <v> </v>
      </c>
      <c r="Y102" s="12" t="str">
        <f t="shared" si="18"/>
        <v> </v>
      </c>
      <c r="Z102" s="14" t="str">
        <f t="shared" si="19"/>
        <v> </v>
      </c>
      <c r="AA102" s="14" t="str">
        <f t="shared" si="20"/>
        <v>sal</v>
      </c>
      <c r="AB102" s="14"/>
      <c r="AC102" s="18" t="str">
        <f t="shared" si="21"/>
        <v>https://www.google.com.hk/search?q=Coconut Crusted Fish recipe&amp;oq=Coconut Crusted Fish&amp;amp recipe</v>
      </c>
    </row>
    <row r="103">
      <c r="A103" s="10"/>
      <c r="B103" s="2">
        <v>80.0</v>
      </c>
      <c r="C103" s="2" t="s">
        <v>493</v>
      </c>
      <c r="D103" s="2" t="s">
        <v>494</v>
      </c>
      <c r="E103" s="3" t="s">
        <v>496</v>
      </c>
      <c r="F103" s="20" t="s">
        <v>760</v>
      </c>
      <c r="G103" s="2" t="s">
        <v>760</v>
      </c>
      <c r="H103" s="8" t="str">
        <f t="shared" si="1"/>
        <v>ric</v>
      </c>
      <c r="I103" s="8" t="str">
        <f t="shared" si="22"/>
        <v> </v>
      </c>
      <c r="J103" s="8" t="str">
        <f t="shared" si="3"/>
        <v> </v>
      </c>
      <c r="K103" s="8" t="str">
        <f t="shared" si="4"/>
        <v> </v>
      </c>
      <c r="L103" s="8" t="str">
        <f t="shared" si="5"/>
        <v> </v>
      </c>
      <c r="M103" s="8" t="str">
        <f t="shared" si="6"/>
        <v> </v>
      </c>
      <c r="N103" s="8" t="str">
        <f t="shared" si="7"/>
        <v> </v>
      </c>
      <c r="O103" s="8" t="str">
        <f t="shared" si="8"/>
        <v> </v>
      </c>
      <c r="P103" s="8" t="str">
        <f t="shared" si="9"/>
        <v> </v>
      </c>
      <c r="Q103" s="8" t="str">
        <f t="shared" si="10"/>
        <v> </v>
      </c>
      <c r="R103" s="8" t="str">
        <f t="shared" si="11"/>
        <v> </v>
      </c>
      <c r="S103" s="8" t="str">
        <f t="shared" si="12"/>
        <v> </v>
      </c>
      <c r="T103" s="8" t="str">
        <f t="shared" si="13"/>
        <v> </v>
      </c>
      <c r="U103" s="8" t="str">
        <f t="shared" si="14"/>
        <v> </v>
      </c>
      <c r="V103" s="8" t="str">
        <f t="shared" si="15"/>
        <v> </v>
      </c>
      <c r="W103" s="8" t="str">
        <f t="shared" si="16"/>
        <v> </v>
      </c>
      <c r="X103" s="8" t="str">
        <f t="shared" si="17"/>
        <v> </v>
      </c>
      <c r="Y103" s="12" t="str">
        <f t="shared" si="18"/>
        <v> </v>
      </c>
      <c r="Z103" s="14" t="str">
        <f t="shared" si="19"/>
        <v> </v>
      </c>
      <c r="AA103" s="14" t="str">
        <f t="shared" si="20"/>
        <v> </v>
      </c>
      <c r="AB103" s="14" t="s">
        <v>145</v>
      </c>
      <c r="AC103" s="18" t="str">
        <f t="shared" si="21"/>
        <v>https://www.google.com.hk/search?q=Dal Bhath recipe&amp;oq=Dal Bhath&amp;amp recipe</v>
      </c>
    </row>
    <row r="104">
      <c r="A104" s="10"/>
      <c r="B104" s="2">
        <v>81.0</v>
      </c>
      <c r="C104" s="2" t="s">
        <v>498</v>
      </c>
      <c r="D104" s="2" t="s">
        <v>499</v>
      </c>
      <c r="E104" s="3" t="s">
        <v>500</v>
      </c>
      <c r="F104" s="21" t="s">
        <v>761</v>
      </c>
      <c r="G104" s="2" t="s">
        <v>761</v>
      </c>
      <c r="H104" s="8" t="str">
        <f t="shared" si="1"/>
        <v> </v>
      </c>
      <c r="I104" s="8" t="str">
        <f t="shared" si="22"/>
        <v> </v>
      </c>
      <c r="J104" s="8" t="str">
        <f t="shared" si="3"/>
        <v>mea</v>
      </c>
      <c r="K104" s="8" t="str">
        <f t="shared" si="4"/>
        <v>pot</v>
      </c>
      <c r="L104" s="8" t="str">
        <f t="shared" si="5"/>
        <v> </v>
      </c>
      <c r="M104" s="8" t="str">
        <f t="shared" si="6"/>
        <v> </v>
      </c>
      <c r="N104" s="8" t="str">
        <f t="shared" si="7"/>
        <v> </v>
      </c>
      <c r="O104" s="8" t="str">
        <f t="shared" si="8"/>
        <v> </v>
      </c>
      <c r="P104" s="8" t="str">
        <f t="shared" si="9"/>
        <v> </v>
      </c>
      <c r="Q104" s="8" t="str">
        <f t="shared" si="10"/>
        <v> </v>
      </c>
      <c r="R104" s="8" t="str">
        <f t="shared" si="11"/>
        <v> </v>
      </c>
      <c r="S104" s="8" t="str">
        <f t="shared" si="12"/>
        <v> </v>
      </c>
      <c r="T104" s="8" t="str">
        <f t="shared" si="13"/>
        <v> </v>
      </c>
      <c r="U104" s="8" t="str">
        <f t="shared" si="14"/>
        <v> </v>
      </c>
      <c r="V104" s="8" t="str">
        <f t="shared" si="15"/>
        <v> </v>
      </c>
      <c r="W104" s="8" t="str">
        <f t="shared" si="16"/>
        <v> </v>
      </c>
      <c r="X104" s="8" t="str">
        <f t="shared" si="17"/>
        <v> </v>
      </c>
      <c r="Y104" s="12" t="str">
        <f t="shared" si="18"/>
        <v> </v>
      </c>
      <c r="Z104" s="14" t="str">
        <f t="shared" si="19"/>
        <v> </v>
      </c>
      <c r="AA104" s="14" t="str">
        <f t="shared" si="20"/>
        <v> </v>
      </c>
      <c r="AB104" s="14" t="s">
        <v>145</v>
      </c>
      <c r="AC104" s="18" t="str">
        <f t="shared" si="21"/>
        <v>https://www.google.com.hk/search?q=Stamppot recipe&amp;oq=Stamppot&amp;amp recipe</v>
      </c>
    </row>
    <row r="105">
      <c r="A105" s="10"/>
      <c r="B105" s="2">
        <v>82.0</v>
      </c>
      <c r="C105" s="2" t="s">
        <v>502</v>
      </c>
      <c r="D105" s="2" t="s">
        <v>503</v>
      </c>
      <c r="E105" s="3" t="s">
        <v>504</v>
      </c>
      <c r="F105" s="20" t="s">
        <v>762</v>
      </c>
      <c r="G105" s="2" t="s">
        <v>762</v>
      </c>
      <c r="H105" s="8" t="str">
        <f t="shared" si="1"/>
        <v> </v>
      </c>
      <c r="I105" s="8" t="str">
        <f t="shared" si="22"/>
        <v> </v>
      </c>
      <c r="J105" s="8" t="str">
        <f t="shared" si="3"/>
        <v> </v>
      </c>
      <c r="K105" s="8" t="str">
        <f t="shared" si="4"/>
        <v> </v>
      </c>
      <c r="L105" s="8" t="str">
        <f t="shared" si="5"/>
        <v> </v>
      </c>
      <c r="M105" s="8" t="str">
        <f t="shared" si="6"/>
        <v> </v>
      </c>
      <c r="N105" s="8" t="str">
        <f t="shared" si="7"/>
        <v> </v>
      </c>
      <c r="O105" s="8" t="str">
        <f t="shared" si="8"/>
        <v> </v>
      </c>
      <c r="P105" s="8" t="str">
        <f t="shared" si="9"/>
        <v> </v>
      </c>
      <c r="Q105" s="8" t="str">
        <f t="shared" si="10"/>
        <v> </v>
      </c>
      <c r="R105" s="8" t="str">
        <f t="shared" si="11"/>
        <v> </v>
      </c>
      <c r="S105" s="8" t="str">
        <f t="shared" si="12"/>
        <v> </v>
      </c>
      <c r="T105" s="8" t="str">
        <f t="shared" si="13"/>
        <v> </v>
      </c>
      <c r="U105" s="8" t="str">
        <f t="shared" si="14"/>
        <v> </v>
      </c>
      <c r="V105" s="8" t="str">
        <f t="shared" si="15"/>
        <v> </v>
      </c>
      <c r="W105" s="8" t="str">
        <f t="shared" si="16"/>
        <v> </v>
      </c>
      <c r="X105" s="8" t="str">
        <f t="shared" si="17"/>
        <v> </v>
      </c>
      <c r="Y105" s="12" t="str">
        <f t="shared" si="18"/>
        <v> </v>
      </c>
      <c r="Z105" s="14" t="str">
        <f t="shared" si="19"/>
        <v> </v>
      </c>
      <c r="AA105" s="14" t="str">
        <f t="shared" si="20"/>
        <v> </v>
      </c>
      <c r="AB105" s="14" t="s">
        <v>145</v>
      </c>
      <c r="AC105" s="18" t="str">
        <f t="shared" si="21"/>
        <v>https://www.google.com.hk/search?q=Pavlova recipe&amp;oq=Pavlova&amp;amp recipe</v>
      </c>
    </row>
    <row r="106">
      <c r="A106" s="10"/>
      <c r="B106" s="2">
        <v>83.0</v>
      </c>
      <c r="C106" s="2" t="s">
        <v>510</v>
      </c>
      <c r="D106" s="2" t="s">
        <v>511</v>
      </c>
      <c r="E106" s="3" t="s">
        <v>512</v>
      </c>
      <c r="F106" s="21" t="s">
        <v>763</v>
      </c>
      <c r="G106" s="2" t="s">
        <v>763</v>
      </c>
      <c r="H106" s="8" t="str">
        <f t="shared" si="1"/>
        <v>ric</v>
      </c>
      <c r="I106" s="8" t="str">
        <f t="shared" si="22"/>
        <v>egg</v>
      </c>
      <c r="J106" s="8" t="str">
        <f t="shared" si="3"/>
        <v>mea</v>
      </c>
      <c r="K106" s="8" t="str">
        <f t="shared" si="4"/>
        <v>pot</v>
      </c>
      <c r="L106" s="8" t="str">
        <f t="shared" si="5"/>
        <v> </v>
      </c>
      <c r="M106" s="8" t="str">
        <f t="shared" si="6"/>
        <v> </v>
      </c>
      <c r="N106" s="8" t="str">
        <f t="shared" si="7"/>
        <v> </v>
      </c>
      <c r="O106" s="8" t="str">
        <f t="shared" si="8"/>
        <v>oni</v>
      </c>
      <c r="P106" s="8" t="str">
        <f t="shared" si="9"/>
        <v> </v>
      </c>
      <c r="Q106" s="8" t="str">
        <f t="shared" si="10"/>
        <v> </v>
      </c>
      <c r="R106" s="8" t="str">
        <f t="shared" si="11"/>
        <v> </v>
      </c>
      <c r="S106" s="8" t="str">
        <f t="shared" si="12"/>
        <v> </v>
      </c>
      <c r="T106" s="8" t="str">
        <f t="shared" si="13"/>
        <v> </v>
      </c>
      <c r="U106" s="8" t="str">
        <f t="shared" si="14"/>
        <v> </v>
      </c>
      <c r="V106" s="8" t="str">
        <f t="shared" si="15"/>
        <v> </v>
      </c>
      <c r="W106" s="8" t="str">
        <f t="shared" si="16"/>
        <v>por</v>
      </c>
      <c r="X106" s="8" t="str">
        <f t="shared" si="17"/>
        <v> </v>
      </c>
      <c r="Y106" s="12" t="str">
        <f t="shared" si="18"/>
        <v> </v>
      </c>
      <c r="Z106" s="14" t="str">
        <f t="shared" si="19"/>
        <v> </v>
      </c>
      <c r="AA106" s="14" t="str">
        <f t="shared" si="20"/>
        <v> </v>
      </c>
      <c r="AB106" s="14" t="s">
        <v>145</v>
      </c>
      <c r="AC106" s="18" t="str">
        <f t="shared" si="21"/>
        <v>https://www.google.com.hk/search?q=Nacatamal recipe&amp;oq=Nacatamal&amp;amp recipe</v>
      </c>
    </row>
    <row r="107">
      <c r="A107" s="10"/>
      <c r="B107" s="59">
        <v>84.0</v>
      </c>
      <c r="C107" s="2" t="s">
        <v>764</v>
      </c>
      <c r="D107" s="2" t="s">
        <v>765</v>
      </c>
      <c r="E107" s="3" t="s">
        <v>766</v>
      </c>
      <c r="F107" s="60" t="s">
        <v>767</v>
      </c>
      <c r="G107" s="2" t="s">
        <v>768</v>
      </c>
      <c r="H107" s="8" t="str">
        <f t="shared" si="1"/>
        <v>ric</v>
      </c>
      <c r="I107" s="8" t="str">
        <f t="shared" si="22"/>
        <v> </v>
      </c>
      <c r="J107" s="8" t="str">
        <f t="shared" si="3"/>
        <v> </v>
      </c>
      <c r="K107" s="8" t="str">
        <f t="shared" si="4"/>
        <v> </v>
      </c>
      <c r="L107" s="8" t="str">
        <f t="shared" si="5"/>
        <v> </v>
      </c>
      <c r="M107" s="8" t="str">
        <f t="shared" si="6"/>
        <v> </v>
      </c>
      <c r="N107" s="8" t="str">
        <f t="shared" si="7"/>
        <v>sau</v>
      </c>
      <c r="O107" s="8" t="str">
        <f t="shared" si="8"/>
        <v> </v>
      </c>
      <c r="P107" s="8" t="str">
        <f t="shared" si="9"/>
        <v>fis</v>
      </c>
      <c r="Q107" s="8" t="str">
        <f t="shared" si="10"/>
        <v> </v>
      </c>
      <c r="R107" s="8" t="str">
        <f t="shared" si="11"/>
        <v> </v>
      </c>
      <c r="S107" s="8" t="str">
        <f t="shared" si="12"/>
        <v> </v>
      </c>
      <c r="T107" s="8" t="str">
        <f t="shared" si="13"/>
        <v> </v>
      </c>
      <c r="U107" s="8" t="str">
        <f t="shared" si="14"/>
        <v> </v>
      </c>
      <c r="V107" s="8" t="str">
        <f t="shared" si="15"/>
        <v> </v>
      </c>
      <c r="W107" s="8" t="str">
        <f t="shared" si="16"/>
        <v> </v>
      </c>
      <c r="X107" s="8" t="str">
        <f t="shared" si="17"/>
        <v> </v>
      </c>
      <c r="Y107" s="12" t="str">
        <f t="shared" si="18"/>
        <v> </v>
      </c>
      <c r="Z107" s="14" t="str">
        <f t="shared" si="19"/>
        <v> </v>
      </c>
      <c r="AA107" s="14" t="str">
        <f t="shared" si="20"/>
        <v> </v>
      </c>
      <c r="AB107" s="14" t="s">
        <v>145</v>
      </c>
      <c r="AC107" s="18" t="str">
        <f t="shared" si="21"/>
        <v>https://www.google.com.hk/search?q=Capitaine sangha recipe&amp;oq=Capitaine sangha&amp;amp recipe</v>
      </c>
    </row>
    <row r="108">
      <c r="A108" s="10"/>
      <c r="B108" s="2">
        <v>85.0</v>
      </c>
      <c r="C108" s="2" t="s">
        <v>518</v>
      </c>
      <c r="D108" s="2" t="s">
        <v>519</v>
      </c>
      <c r="E108" s="3" t="s">
        <v>769</v>
      </c>
      <c r="F108" s="21" t="s">
        <v>770</v>
      </c>
      <c r="G108" s="2" t="s">
        <v>770</v>
      </c>
      <c r="H108" s="8" t="str">
        <f t="shared" si="1"/>
        <v> </v>
      </c>
      <c r="I108" s="8" t="str">
        <f t="shared" si="22"/>
        <v> </v>
      </c>
      <c r="J108" s="8" t="str">
        <f t="shared" si="3"/>
        <v> </v>
      </c>
      <c r="K108" s="8" t="str">
        <f t="shared" si="4"/>
        <v> </v>
      </c>
      <c r="L108" s="8" t="str">
        <f t="shared" si="5"/>
        <v> </v>
      </c>
      <c r="M108" s="8" t="str">
        <f t="shared" si="6"/>
        <v> </v>
      </c>
      <c r="N108" s="8" t="str">
        <f t="shared" si="7"/>
        <v> </v>
      </c>
      <c r="O108" s="8" t="str">
        <f t="shared" si="8"/>
        <v> </v>
      </c>
      <c r="P108" s="8" t="str">
        <f t="shared" si="9"/>
        <v>fis</v>
      </c>
      <c r="Q108" s="8" t="str">
        <f t="shared" si="10"/>
        <v> </v>
      </c>
      <c r="R108" s="8" t="str">
        <f t="shared" si="11"/>
        <v> </v>
      </c>
      <c r="S108" s="8" t="str">
        <f t="shared" si="12"/>
        <v> </v>
      </c>
      <c r="T108" s="8" t="str">
        <f t="shared" si="13"/>
        <v> </v>
      </c>
      <c r="U108" s="8" t="str">
        <f t="shared" si="14"/>
        <v> </v>
      </c>
      <c r="V108" s="8" t="str">
        <f t="shared" si="15"/>
        <v> </v>
      </c>
      <c r="W108" s="8" t="str">
        <f t="shared" si="16"/>
        <v> </v>
      </c>
      <c r="X108" s="8" t="str">
        <f t="shared" si="17"/>
        <v> </v>
      </c>
      <c r="Y108" s="12" t="str">
        <f t="shared" si="18"/>
        <v> </v>
      </c>
      <c r="Z108" s="14" t="str">
        <f t="shared" si="19"/>
        <v> </v>
      </c>
      <c r="AA108" s="14" t="str">
        <f t="shared" si="20"/>
        <v> </v>
      </c>
      <c r="AB108" s="14" t="s">
        <v>145</v>
      </c>
      <c r="AC108" s="18" t="str">
        <f t="shared" si="21"/>
        <v>https://www.google.com.hk/search?q=Lutefisk recipe&amp;oq=Lutefisk&amp;amp recipe</v>
      </c>
    </row>
    <row r="109">
      <c r="A109" s="10"/>
      <c r="B109" s="2">
        <v>86.0</v>
      </c>
      <c r="C109" s="2" t="s">
        <v>523</v>
      </c>
      <c r="D109" s="2" t="s">
        <v>524</v>
      </c>
      <c r="E109" s="3" t="s">
        <v>525</v>
      </c>
      <c r="F109" s="20" t="s">
        <v>526</v>
      </c>
      <c r="G109" s="2" t="s">
        <v>526</v>
      </c>
      <c r="H109" s="8" t="str">
        <f t="shared" si="1"/>
        <v> </v>
      </c>
      <c r="I109" s="8" t="str">
        <f t="shared" si="22"/>
        <v> </v>
      </c>
      <c r="J109" s="8" t="str">
        <f t="shared" si="3"/>
        <v>mea</v>
      </c>
      <c r="K109" s="8" t="str">
        <f t="shared" si="4"/>
        <v> </v>
      </c>
      <c r="L109" s="8" t="str">
        <f t="shared" si="5"/>
        <v> </v>
      </c>
      <c r="M109" s="8" t="str">
        <f t="shared" si="6"/>
        <v> </v>
      </c>
      <c r="N109" s="8" t="str">
        <f t="shared" si="7"/>
        <v> </v>
      </c>
      <c r="O109" s="8" t="str">
        <f t="shared" si="8"/>
        <v> </v>
      </c>
      <c r="P109" s="8" t="str">
        <f t="shared" si="9"/>
        <v> </v>
      </c>
      <c r="Q109" s="8" t="str">
        <f t="shared" si="10"/>
        <v> </v>
      </c>
      <c r="R109" s="8" t="str">
        <f t="shared" si="11"/>
        <v> </v>
      </c>
      <c r="S109" s="8" t="str">
        <f t="shared" si="12"/>
        <v> </v>
      </c>
      <c r="T109" s="8" t="str">
        <f t="shared" si="13"/>
        <v> </v>
      </c>
      <c r="U109" s="8" t="str">
        <f t="shared" si="14"/>
        <v> </v>
      </c>
      <c r="V109" s="8" t="str">
        <f t="shared" si="15"/>
        <v> </v>
      </c>
      <c r="W109" s="8" t="str">
        <f t="shared" si="16"/>
        <v> </v>
      </c>
      <c r="X109" s="8" t="str">
        <f t="shared" si="17"/>
        <v> </v>
      </c>
      <c r="Y109" s="12" t="str">
        <f t="shared" si="18"/>
        <v> </v>
      </c>
      <c r="Z109" s="14" t="str">
        <f t="shared" si="19"/>
        <v> </v>
      </c>
      <c r="AA109" s="14" t="str">
        <f t="shared" si="20"/>
        <v> </v>
      </c>
      <c r="AB109" s="14" t="s">
        <v>145</v>
      </c>
      <c r="AC109" s="18" t="str">
        <f t="shared" si="21"/>
        <v>https://www.google.com.hk/search?q=Shuwa recipe&amp;oq=Shuwa&amp;amp recipe</v>
      </c>
    </row>
    <row r="110">
      <c r="A110" s="10"/>
      <c r="B110" s="2">
        <v>87.0</v>
      </c>
      <c r="C110" s="2" t="s">
        <v>523</v>
      </c>
      <c r="D110" s="2" t="s">
        <v>527</v>
      </c>
      <c r="E110" s="3" t="s">
        <v>528</v>
      </c>
      <c r="F110" s="21" t="s">
        <v>771</v>
      </c>
      <c r="G110" s="2" t="s">
        <v>771</v>
      </c>
      <c r="H110" s="8" t="str">
        <f t="shared" si="1"/>
        <v> </v>
      </c>
      <c r="I110" s="8" t="str">
        <f t="shared" si="22"/>
        <v> </v>
      </c>
      <c r="J110" s="8" t="str">
        <f t="shared" si="3"/>
        <v> </v>
      </c>
      <c r="K110" s="8" t="str">
        <f t="shared" si="4"/>
        <v> </v>
      </c>
      <c r="L110" s="8" t="str">
        <f t="shared" si="5"/>
        <v> </v>
      </c>
      <c r="M110" s="8" t="str">
        <f t="shared" si="6"/>
        <v> </v>
      </c>
      <c r="N110" s="8" t="str">
        <f t="shared" si="7"/>
        <v> </v>
      </c>
      <c r="O110" s="8" t="str">
        <f t="shared" si="8"/>
        <v> </v>
      </c>
      <c r="P110" s="8" t="str">
        <f t="shared" si="9"/>
        <v> </v>
      </c>
      <c r="Q110" s="8" t="str">
        <f t="shared" si="10"/>
        <v> </v>
      </c>
      <c r="R110" s="8" t="str">
        <f t="shared" si="11"/>
        <v> </v>
      </c>
      <c r="S110" s="8" t="str">
        <f t="shared" si="12"/>
        <v> </v>
      </c>
      <c r="T110" s="8" t="str">
        <f t="shared" si="13"/>
        <v> </v>
      </c>
      <c r="U110" s="8" t="str">
        <f t="shared" si="14"/>
        <v> </v>
      </c>
      <c r="V110" s="8" t="str">
        <f t="shared" si="15"/>
        <v> </v>
      </c>
      <c r="W110" s="8" t="str">
        <f t="shared" si="16"/>
        <v> </v>
      </c>
      <c r="X110" s="8" t="str">
        <f t="shared" si="17"/>
        <v> </v>
      </c>
      <c r="Y110" s="12" t="str">
        <f t="shared" si="18"/>
        <v> </v>
      </c>
      <c r="Z110" s="14" t="str">
        <f t="shared" si="19"/>
        <v>swe</v>
      </c>
      <c r="AA110" s="14" t="str">
        <f t="shared" si="20"/>
        <v> </v>
      </c>
      <c r="AB110" s="14"/>
      <c r="AC110" s="18" t="str">
        <f t="shared" si="21"/>
        <v>https://www.google.com.hk/search?q=Halwa recipe&amp;oq=Halwa&amp;amp recipe</v>
      </c>
    </row>
    <row r="111">
      <c r="A111" s="10"/>
      <c r="B111" s="2">
        <v>88.0</v>
      </c>
      <c r="C111" s="2" t="s">
        <v>530</v>
      </c>
      <c r="D111" s="2" t="s">
        <v>531</v>
      </c>
      <c r="E111" s="3" t="s">
        <v>772</v>
      </c>
      <c r="F111" s="20" t="s">
        <v>773</v>
      </c>
      <c r="G111" s="2" t="s">
        <v>773</v>
      </c>
      <c r="H111" s="8" t="str">
        <f t="shared" si="1"/>
        <v> </v>
      </c>
      <c r="I111" s="8" t="str">
        <f t="shared" si="22"/>
        <v> </v>
      </c>
      <c r="J111" s="8" t="str">
        <f t="shared" si="3"/>
        <v> </v>
      </c>
      <c r="K111" s="8" t="str">
        <f t="shared" si="4"/>
        <v> </v>
      </c>
      <c r="L111" s="8" t="str">
        <f t="shared" si="5"/>
        <v> </v>
      </c>
      <c r="M111" s="8" t="str">
        <f t="shared" si="6"/>
        <v> </v>
      </c>
      <c r="N111" s="8" t="str">
        <f t="shared" si="7"/>
        <v> </v>
      </c>
      <c r="O111" s="8" t="str">
        <f t="shared" si="8"/>
        <v> </v>
      </c>
      <c r="P111" s="8" t="str">
        <f t="shared" si="9"/>
        <v> </v>
      </c>
      <c r="Q111" s="8" t="str">
        <f t="shared" si="10"/>
        <v> </v>
      </c>
      <c r="R111" s="8" t="str">
        <f t="shared" si="11"/>
        <v> </v>
      </c>
      <c r="S111" s="8" t="str">
        <f t="shared" si="12"/>
        <v> </v>
      </c>
      <c r="T111" s="8" t="str">
        <f t="shared" si="13"/>
        <v> </v>
      </c>
      <c r="U111" s="8" t="str">
        <f t="shared" si="14"/>
        <v>lam</v>
      </c>
      <c r="V111" s="8" t="str">
        <f t="shared" si="15"/>
        <v> </v>
      </c>
      <c r="W111" s="8" t="str">
        <f t="shared" si="16"/>
        <v> </v>
      </c>
      <c r="X111" s="8" t="str">
        <f t="shared" si="17"/>
        <v> </v>
      </c>
      <c r="Y111" s="12" t="str">
        <f t="shared" si="18"/>
        <v> </v>
      </c>
      <c r="Z111" s="14" t="str">
        <f t="shared" si="19"/>
        <v> </v>
      </c>
      <c r="AA111" s="14" t="str">
        <f t="shared" si="20"/>
        <v> </v>
      </c>
      <c r="AB111" s="14" t="s">
        <v>145</v>
      </c>
      <c r="AC111" s="18" t="str">
        <f t="shared" si="21"/>
        <v>https://www.google.com.hk/search?q=Nihari recipe&amp;oq=Nihari&amp;amp recipe</v>
      </c>
    </row>
    <row r="112">
      <c r="A112" s="10"/>
      <c r="B112" s="2">
        <v>130.0</v>
      </c>
      <c r="C112" s="2" t="s">
        <v>774</v>
      </c>
      <c r="D112" s="2" t="s">
        <v>775</v>
      </c>
      <c r="E112" s="3" t="s">
        <v>776</v>
      </c>
      <c r="F112" s="21" t="s">
        <v>777</v>
      </c>
      <c r="G112" s="2" t="s">
        <v>777</v>
      </c>
      <c r="H112" s="8" t="str">
        <f t="shared" si="1"/>
        <v>ric</v>
      </c>
      <c r="I112" s="8" t="str">
        <f t="shared" si="22"/>
        <v> </v>
      </c>
      <c r="J112" s="8" t="str">
        <f t="shared" si="3"/>
        <v>mea</v>
      </c>
      <c r="K112" s="8" t="str">
        <f t="shared" si="4"/>
        <v> </v>
      </c>
      <c r="L112" s="8" t="str">
        <f t="shared" si="5"/>
        <v> </v>
      </c>
      <c r="M112" s="8" t="str">
        <f t="shared" si="6"/>
        <v> </v>
      </c>
      <c r="N112" s="8" t="str">
        <f t="shared" si="7"/>
        <v> </v>
      </c>
      <c r="O112" s="8" t="str">
        <f t="shared" si="8"/>
        <v>oni</v>
      </c>
      <c r="P112" s="8" t="str">
        <f t="shared" si="9"/>
        <v> </v>
      </c>
      <c r="Q112" s="8" t="str">
        <f t="shared" si="10"/>
        <v> </v>
      </c>
      <c r="R112" s="8" t="str">
        <f t="shared" si="11"/>
        <v>gar</v>
      </c>
      <c r="S112" s="8" t="str">
        <f t="shared" si="12"/>
        <v> </v>
      </c>
      <c r="T112" s="8" t="str">
        <f t="shared" si="13"/>
        <v> </v>
      </c>
      <c r="U112" s="8" t="str">
        <f t="shared" si="14"/>
        <v> </v>
      </c>
      <c r="V112" s="8" t="str">
        <f t="shared" si="15"/>
        <v>chi</v>
      </c>
      <c r="W112" s="8" t="str">
        <f t="shared" si="16"/>
        <v> </v>
      </c>
      <c r="X112" s="8" t="str">
        <f t="shared" si="17"/>
        <v> </v>
      </c>
      <c r="Y112" s="12" t="str">
        <f t="shared" si="18"/>
        <v> </v>
      </c>
      <c r="Z112" s="14" t="str">
        <f t="shared" si="19"/>
        <v> </v>
      </c>
      <c r="AA112" s="14" t="str">
        <f t="shared" si="20"/>
        <v>sal</v>
      </c>
      <c r="AB112" s="14"/>
      <c r="AC112" s="18" t="str">
        <f t="shared" si="21"/>
        <v>https://www.google.com.hk/search?q=Sancocho recipe&amp;oq=Sancocho&amp;amp recipe</v>
      </c>
    </row>
    <row r="113">
      <c r="A113" s="10"/>
      <c r="B113" s="2">
        <v>123.0</v>
      </c>
      <c r="C113" s="2" t="s">
        <v>778</v>
      </c>
      <c r="D113" s="2" t="s">
        <v>779</v>
      </c>
      <c r="E113" s="3" t="s">
        <v>780</v>
      </c>
      <c r="F113" s="20" t="s">
        <v>781</v>
      </c>
      <c r="G113" s="2" t="s">
        <v>781</v>
      </c>
      <c r="H113" s="8" t="str">
        <f t="shared" si="1"/>
        <v> </v>
      </c>
      <c r="I113" s="8" t="str">
        <f t="shared" si="22"/>
        <v> </v>
      </c>
      <c r="J113" s="8" t="str">
        <f t="shared" si="3"/>
        <v>mea</v>
      </c>
      <c r="K113" s="8" t="str">
        <f t="shared" si="4"/>
        <v>pot</v>
      </c>
      <c r="L113" s="8" t="str">
        <f t="shared" si="5"/>
        <v> </v>
      </c>
      <c r="M113" s="8" t="str">
        <f t="shared" si="6"/>
        <v> </v>
      </c>
      <c r="N113" s="8" t="str">
        <f t="shared" si="7"/>
        <v> </v>
      </c>
      <c r="O113" s="8" t="str">
        <f t="shared" si="8"/>
        <v> </v>
      </c>
      <c r="P113" s="8" t="str">
        <f t="shared" si="9"/>
        <v> </v>
      </c>
      <c r="Q113" s="8" t="str">
        <f t="shared" si="10"/>
        <v> </v>
      </c>
      <c r="R113" s="8" t="str">
        <f t="shared" si="11"/>
        <v> </v>
      </c>
      <c r="S113" s="8" t="str">
        <f t="shared" si="12"/>
        <v> </v>
      </c>
      <c r="T113" s="8" t="str">
        <f t="shared" si="13"/>
        <v> </v>
      </c>
      <c r="U113" s="8" t="str">
        <f t="shared" si="14"/>
        <v>lam</v>
      </c>
      <c r="V113" s="8" t="str">
        <f t="shared" si="15"/>
        <v> </v>
      </c>
      <c r="W113" s="8" t="str">
        <f t="shared" si="16"/>
        <v> </v>
      </c>
      <c r="X113" s="8" t="str">
        <f t="shared" si="17"/>
        <v> </v>
      </c>
      <c r="Y113" s="12" t="str">
        <f t="shared" si="18"/>
        <v> </v>
      </c>
      <c r="Z113" s="14" t="str">
        <f t="shared" si="19"/>
        <v>swe</v>
      </c>
      <c r="AA113" s="14" t="str">
        <f t="shared" si="20"/>
        <v> </v>
      </c>
      <c r="AB113" s="14"/>
      <c r="AC113" s="18" t="str">
        <f t="shared" si="21"/>
        <v>https://www.google.com.hk/search?q=Kau kau, Lamb flap recipe&amp;oq=Kau kau, Lamb flap&amp;amp recipe</v>
      </c>
    </row>
    <row r="114">
      <c r="A114" s="10"/>
      <c r="B114" s="2">
        <v>121.0</v>
      </c>
      <c r="C114" s="2" t="s">
        <v>782</v>
      </c>
      <c r="D114" s="2" t="s">
        <v>783</v>
      </c>
      <c r="E114" s="3" t="s">
        <v>784</v>
      </c>
      <c r="F114" s="21" t="s">
        <v>785</v>
      </c>
      <c r="G114" s="2" t="s">
        <v>785</v>
      </c>
      <c r="H114" s="8" t="str">
        <f t="shared" si="1"/>
        <v> </v>
      </c>
      <c r="I114" s="8" t="str">
        <f t="shared" si="22"/>
        <v>egg</v>
      </c>
      <c r="J114" s="8" t="str">
        <f t="shared" si="3"/>
        <v> </v>
      </c>
      <c r="K114" s="8" t="str">
        <f t="shared" si="4"/>
        <v> </v>
      </c>
      <c r="L114" s="8" t="str">
        <f t="shared" si="5"/>
        <v> </v>
      </c>
      <c r="M114" s="8" t="str">
        <f t="shared" si="6"/>
        <v> </v>
      </c>
      <c r="N114" s="8" t="str">
        <f t="shared" si="7"/>
        <v> </v>
      </c>
      <c r="O114" s="8" t="str">
        <f t="shared" si="8"/>
        <v>oni</v>
      </c>
      <c r="P114" s="8" t="str">
        <f t="shared" si="9"/>
        <v> </v>
      </c>
      <c r="Q114" s="8" t="str">
        <f t="shared" si="10"/>
        <v> </v>
      </c>
      <c r="R114" s="8" t="str">
        <f t="shared" si="11"/>
        <v> </v>
      </c>
      <c r="S114" s="8" t="str">
        <f t="shared" si="12"/>
        <v> </v>
      </c>
      <c r="T114" s="8" t="str">
        <f t="shared" si="13"/>
        <v>che</v>
      </c>
      <c r="U114" s="8" t="str">
        <f t="shared" si="14"/>
        <v> </v>
      </c>
      <c r="V114" s="8" t="str">
        <f t="shared" si="15"/>
        <v> </v>
      </c>
      <c r="W114" s="8" t="str">
        <f t="shared" si="16"/>
        <v> </v>
      </c>
      <c r="X114" s="8" t="str">
        <f t="shared" si="17"/>
        <v> </v>
      </c>
      <c r="Y114" s="12" t="str">
        <f t="shared" si="18"/>
        <v> </v>
      </c>
      <c r="Z114" s="14" t="str">
        <f t="shared" si="19"/>
        <v> </v>
      </c>
      <c r="AA114" s="14" t="str">
        <f t="shared" si="20"/>
        <v> </v>
      </c>
      <c r="AB114" s="14" t="s">
        <v>145</v>
      </c>
      <c r="AC114" s="18" t="str">
        <f t="shared" si="21"/>
        <v>https://www.google.com.hk/search?q=Sopa paraguaya recipe&amp;oq=Sopa paraguaya&amp;amp recipe</v>
      </c>
    </row>
    <row r="115">
      <c r="A115" s="10"/>
      <c r="B115" s="2">
        <v>89.0</v>
      </c>
      <c r="C115" s="2" t="s">
        <v>535</v>
      </c>
      <c r="D115" s="2" t="s">
        <v>235</v>
      </c>
      <c r="E115" s="3" t="s">
        <v>536</v>
      </c>
      <c r="F115" s="20" t="s">
        <v>787</v>
      </c>
      <c r="G115" s="2" t="s">
        <v>787</v>
      </c>
      <c r="H115" s="8" t="str">
        <f t="shared" si="1"/>
        <v> </v>
      </c>
      <c r="I115" s="8" t="str">
        <f t="shared" si="22"/>
        <v> </v>
      </c>
      <c r="J115" s="8" t="str">
        <f t="shared" si="3"/>
        <v> </v>
      </c>
      <c r="K115" s="8" t="str">
        <f t="shared" si="4"/>
        <v>pot</v>
      </c>
      <c r="L115" s="8" t="str">
        <f t="shared" si="5"/>
        <v> </v>
      </c>
      <c r="M115" s="8" t="str">
        <f t="shared" si="6"/>
        <v> </v>
      </c>
      <c r="N115" s="8" t="str">
        <f t="shared" si="7"/>
        <v> </v>
      </c>
      <c r="O115" s="8" t="str">
        <f t="shared" si="8"/>
        <v>oni</v>
      </c>
      <c r="P115" s="8" t="str">
        <f t="shared" si="9"/>
        <v>fis</v>
      </c>
      <c r="Q115" s="8" t="str">
        <f t="shared" si="10"/>
        <v> </v>
      </c>
      <c r="R115" s="8" t="str">
        <f t="shared" si="11"/>
        <v>gar</v>
      </c>
      <c r="S115" s="8" t="str">
        <f t="shared" si="12"/>
        <v> </v>
      </c>
      <c r="T115" s="8" t="str">
        <f t="shared" si="13"/>
        <v> </v>
      </c>
      <c r="U115" s="8" t="str">
        <f t="shared" si="14"/>
        <v> </v>
      </c>
      <c r="V115" s="8" t="str">
        <f t="shared" si="15"/>
        <v> </v>
      </c>
      <c r="W115" s="8" t="str">
        <f t="shared" si="16"/>
        <v> </v>
      </c>
      <c r="X115" s="8" t="str">
        <f t="shared" si="17"/>
        <v> </v>
      </c>
      <c r="Y115" s="12" t="str">
        <f t="shared" si="18"/>
        <v> </v>
      </c>
      <c r="Z115" s="14" t="str">
        <f t="shared" si="19"/>
        <v>swe</v>
      </c>
      <c r="AA115" s="14" t="str">
        <f t="shared" si="20"/>
        <v>sal</v>
      </c>
      <c r="AB115" s="14"/>
      <c r="AC115" s="18" t="str">
        <f t="shared" si="21"/>
        <v>https://www.google.com.hk/search?q=Ceviche recipe&amp;oq=Ceviche&amp;amp recipe</v>
      </c>
    </row>
    <row r="116">
      <c r="A116" s="10"/>
      <c r="B116" s="2">
        <v>90.0</v>
      </c>
      <c r="C116" s="2" t="s">
        <v>535</v>
      </c>
      <c r="D116" s="2" t="s">
        <v>538</v>
      </c>
      <c r="E116" s="3" t="s">
        <v>539</v>
      </c>
      <c r="F116" s="21" t="s">
        <v>788</v>
      </c>
      <c r="G116" s="2" t="s">
        <v>788</v>
      </c>
      <c r="H116" s="8" t="str">
        <f t="shared" si="1"/>
        <v> </v>
      </c>
      <c r="I116" s="8" t="str">
        <f t="shared" si="22"/>
        <v> </v>
      </c>
      <c r="J116" s="8" t="str">
        <f t="shared" si="3"/>
        <v> </v>
      </c>
      <c r="K116" s="8" t="str">
        <f t="shared" si="4"/>
        <v> </v>
      </c>
      <c r="L116" s="8" t="str">
        <f t="shared" si="5"/>
        <v> </v>
      </c>
      <c r="M116" s="8" t="str">
        <f t="shared" si="6"/>
        <v> </v>
      </c>
      <c r="N116" s="8" t="str">
        <f t="shared" si="7"/>
        <v>sau</v>
      </c>
      <c r="O116" s="8" t="str">
        <f t="shared" si="8"/>
        <v> </v>
      </c>
      <c r="P116" s="8" t="str">
        <f t="shared" si="9"/>
        <v> </v>
      </c>
      <c r="Q116" s="8" t="str">
        <f t="shared" si="10"/>
        <v> </v>
      </c>
      <c r="R116" s="8" t="str">
        <f t="shared" si="11"/>
        <v> </v>
      </c>
      <c r="S116" s="8" t="str">
        <f t="shared" si="12"/>
        <v>mil</v>
      </c>
      <c r="T116" s="8" t="str">
        <f t="shared" si="13"/>
        <v>che</v>
      </c>
      <c r="U116" s="8" t="str">
        <f t="shared" si="14"/>
        <v> </v>
      </c>
      <c r="V116" s="8" t="str">
        <f t="shared" si="15"/>
        <v>chi</v>
      </c>
      <c r="W116" s="8" t="str">
        <f t="shared" si="16"/>
        <v> </v>
      </c>
      <c r="X116" s="8" t="str">
        <f t="shared" si="17"/>
        <v> </v>
      </c>
      <c r="Y116" s="12" t="str">
        <f t="shared" si="18"/>
        <v>spy</v>
      </c>
      <c r="Z116" s="14" t="str">
        <f t="shared" si="19"/>
        <v> </v>
      </c>
      <c r="AA116" s="14" t="str">
        <f t="shared" si="20"/>
        <v> </v>
      </c>
      <c r="AB116" s="14"/>
      <c r="AC116" s="18" t="str">
        <f t="shared" si="21"/>
        <v>https://www.google.com.hk/search?q=aji de gallina recipe&amp;oq=aji de gallina&amp;amp recipe</v>
      </c>
    </row>
    <row r="117">
      <c r="A117" s="10"/>
      <c r="B117" s="2">
        <v>91.0</v>
      </c>
      <c r="C117" s="2" t="s">
        <v>535</v>
      </c>
      <c r="D117" s="2" t="s">
        <v>541</v>
      </c>
      <c r="E117" s="3" t="s">
        <v>789</v>
      </c>
      <c r="F117" s="20" t="s">
        <v>790</v>
      </c>
      <c r="G117" s="2" t="s">
        <v>790</v>
      </c>
      <c r="H117" s="8" t="str">
        <f t="shared" si="1"/>
        <v>ric</v>
      </c>
      <c r="I117" s="8" t="str">
        <f t="shared" si="22"/>
        <v> </v>
      </c>
      <c r="J117" s="8" t="str">
        <f t="shared" si="3"/>
        <v> </v>
      </c>
      <c r="K117" s="8" t="str">
        <f t="shared" si="4"/>
        <v> </v>
      </c>
      <c r="L117" s="8" t="str">
        <f t="shared" si="5"/>
        <v> </v>
      </c>
      <c r="M117" s="8" t="str">
        <f t="shared" si="6"/>
        <v>soy</v>
      </c>
      <c r="N117" s="8" t="str">
        <f t="shared" si="7"/>
        <v>sau</v>
      </c>
      <c r="O117" s="8" t="str">
        <f t="shared" si="8"/>
        <v>oni</v>
      </c>
      <c r="P117" s="8" t="str">
        <f t="shared" si="9"/>
        <v> </v>
      </c>
      <c r="Q117" s="8" t="str">
        <f t="shared" si="10"/>
        <v> </v>
      </c>
      <c r="R117" s="8" t="str">
        <f t="shared" si="11"/>
        <v>gar</v>
      </c>
      <c r="S117" s="8" t="str">
        <f t="shared" si="12"/>
        <v> </v>
      </c>
      <c r="T117" s="8" t="str">
        <f t="shared" si="13"/>
        <v> </v>
      </c>
      <c r="U117" s="8" t="str">
        <f t="shared" si="14"/>
        <v> </v>
      </c>
      <c r="V117" s="8" t="str">
        <f t="shared" si="15"/>
        <v> </v>
      </c>
      <c r="W117" s="8" t="str">
        <f t="shared" si="16"/>
        <v> </v>
      </c>
      <c r="X117" s="8" t="str">
        <f t="shared" si="17"/>
        <v> </v>
      </c>
      <c r="Y117" s="12" t="str">
        <f t="shared" si="18"/>
        <v> </v>
      </c>
      <c r="Z117" s="14" t="str">
        <f t="shared" si="19"/>
        <v> </v>
      </c>
      <c r="AA117" s="14" t="str">
        <f t="shared" si="20"/>
        <v>sal</v>
      </c>
      <c r="AB117" s="14"/>
      <c r="AC117" s="18" t="str">
        <f t="shared" si="21"/>
        <v>https://www.google.com.hk/search?q=Lomo saltado recipe&amp;oq=Lomo saltado&amp;amp recipe</v>
      </c>
    </row>
    <row r="118">
      <c r="A118" s="10"/>
      <c r="B118" s="2">
        <v>92.0</v>
      </c>
      <c r="C118" s="2" t="s">
        <v>545</v>
      </c>
      <c r="D118" s="2" t="s">
        <v>546</v>
      </c>
      <c r="E118" s="3" t="s">
        <v>547</v>
      </c>
      <c r="F118" s="21" t="s">
        <v>795</v>
      </c>
      <c r="G118" s="2" t="s">
        <v>795</v>
      </c>
      <c r="H118" s="8" t="str">
        <f t="shared" si="1"/>
        <v>ric</v>
      </c>
      <c r="I118" s="8" t="str">
        <f t="shared" si="22"/>
        <v> </v>
      </c>
      <c r="J118" s="8" t="str">
        <f t="shared" si="3"/>
        <v> </v>
      </c>
      <c r="K118" s="8" t="str">
        <f t="shared" si="4"/>
        <v> </v>
      </c>
      <c r="L118" s="8" t="str">
        <f t="shared" si="5"/>
        <v> </v>
      </c>
      <c r="M118" s="8" t="str">
        <f t="shared" si="6"/>
        <v> </v>
      </c>
      <c r="N118" s="8" t="str">
        <f t="shared" si="7"/>
        <v> </v>
      </c>
      <c r="O118" s="8" t="str">
        <f t="shared" si="8"/>
        <v> </v>
      </c>
      <c r="P118" s="8" t="str">
        <f t="shared" si="9"/>
        <v> </v>
      </c>
      <c r="Q118" s="8" t="str">
        <f t="shared" si="10"/>
        <v> </v>
      </c>
      <c r="R118" s="8" t="str">
        <f t="shared" si="11"/>
        <v>gar</v>
      </c>
      <c r="S118" s="8" t="str">
        <f t="shared" si="12"/>
        <v> </v>
      </c>
      <c r="T118" s="8" t="str">
        <f t="shared" si="13"/>
        <v> </v>
      </c>
      <c r="U118" s="8" t="str">
        <f t="shared" si="14"/>
        <v> </v>
      </c>
      <c r="V118" s="8" t="str">
        <f t="shared" si="15"/>
        <v>chi</v>
      </c>
      <c r="W118" s="8" t="str">
        <f t="shared" si="16"/>
        <v> </v>
      </c>
      <c r="X118" s="8" t="str">
        <f t="shared" si="17"/>
        <v> </v>
      </c>
      <c r="Y118" s="12" t="str">
        <f t="shared" si="18"/>
        <v> </v>
      </c>
      <c r="Z118" s="14" t="str">
        <f t="shared" si="19"/>
        <v> </v>
      </c>
      <c r="AA118" s="14" t="str">
        <f t="shared" si="20"/>
        <v> </v>
      </c>
      <c r="AB118" s="14" t="s">
        <v>145</v>
      </c>
      <c r="AC118" s="18" t="str">
        <f t="shared" si="21"/>
        <v>https://www.google.com.hk/search?q=Chicken adobo recipe&amp;oq=Chicken adobo&amp;amp recipe</v>
      </c>
    </row>
    <row r="119">
      <c r="A119" s="10"/>
      <c r="B119" s="2">
        <v>93.0</v>
      </c>
      <c r="C119" s="2" t="s">
        <v>551</v>
      </c>
      <c r="D119" s="2" t="s">
        <v>552</v>
      </c>
      <c r="E119" s="3" t="s">
        <v>800</v>
      </c>
      <c r="F119" s="20" t="s">
        <v>801</v>
      </c>
      <c r="G119" s="2" t="s">
        <v>801</v>
      </c>
      <c r="H119" s="8" t="str">
        <f t="shared" si="1"/>
        <v> </v>
      </c>
      <c r="I119" s="8" t="str">
        <f t="shared" si="22"/>
        <v> </v>
      </c>
      <c r="J119" s="8" t="str">
        <f t="shared" si="3"/>
        <v>mea</v>
      </c>
      <c r="K119" s="8" t="str">
        <f t="shared" si="4"/>
        <v> </v>
      </c>
      <c r="L119" s="8" t="str">
        <f t="shared" si="5"/>
        <v>bee</v>
      </c>
      <c r="M119" s="8" t="str">
        <f t="shared" si="6"/>
        <v> </v>
      </c>
      <c r="N119" s="8" t="str">
        <f t="shared" si="7"/>
        <v> </v>
      </c>
      <c r="O119" s="8" t="str">
        <f t="shared" si="8"/>
        <v> </v>
      </c>
      <c r="P119" s="8" t="str">
        <f t="shared" si="9"/>
        <v> </v>
      </c>
      <c r="Q119" s="8" t="str">
        <f t="shared" si="10"/>
        <v> </v>
      </c>
      <c r="R119" s="8" t="str">
        <f t="shared" si="11"/>
        <v> </v>
      </c>
      <c r="S119" s="8" t="str">
        <f t="shared" si="12"/>
        <v> </v>
      </c>
      <c r="T119" s="8" t="str">
        <f t="shared" si="13"/>
        <v> </v>
      </c>
      <c r="U119" s="8" t="str">
        <f t="shared" si="14"/>
        <v> </v>
      </c>
      <c r="V119" s="8" t="str">
        <f t="shared" si="15"/>
        <v> </v>
      </c>
      <c r="W119" s="8" t="str">
        <f t="shared" si="16"/>
        <v>por</v>
      </c>
      <c r="X119" s="8" t="str">
        <f t="shared" si="17"/>
        <v> </v>
      </c>
      <c r="Y119" s="12" t="str">
        <f t="shared" si="18"/>
        <v> </v>
      </c>
      <c r="Z119" s="14" t="str">
        <f t="shared" si="19"/>
        <v> </v>
      </c>
      <c r="AA119" s="14" t="str">
        <f t="shared" si="20"/>
        <v> </v>
      </c>
      <c r="AB119" s="14" t="s">
        <v>145</v>
      </c>
      <c r="AC119" s="18" t="str">
        <f t="shared" si="21"/>
        <v>https://www.google.com.hk/search?q=Bigos recipe&amp;oq=Bigos&amp;amp recipe</v>
      </c>
    </row>
    <row r="120">
      <c r="A120" s="10"/>
      <c r="B120" s="2">
        <v>94.0</v>
      </c>
      <c r="C120" s="2" t="s">
        <v>554</v>
      </c>
      <c r="D120" s="2" t="s">
        <v>555</v>
      </c>
      <c r="E120" s="3" t="s">
        <v>802</v>
      </c>
      <c r="F120" s="21" t="s">
        <v>803</v>
      </c>
      <c r="G120" s="2" t="s">
        <v>803</v>
      </c>
      <c r="H120" s="8" t="str">
        <f t="shared" si="1"/>
        <v> </v>
      </c>
      <c r="I120" s="8" t="str">
        <f t="shared" si="22"/>
        <v> </v>
      </c>
      <c r="J120" s="8" t="str">
        <f t="shared" si="3"/>
        <v> </v>
      </c>
      <c r="K120" s="8" t="str">
        <f t="shared" si="4"/>
        <v>pot</v>
      </c>
      <c r="L120" s="8" t="str">
        <f t="shared" si="5"/>
        <v> </v>
      </c>
      <c r="M120" s="8" t="str">
        <f t="shared" si="6"/>
        <v> </v>
      </c>
      <c r="N120" s="8" t="str">
        <f t="shared" si="7"/>
        <v> </v>
      </c>
      <c r="O120" s="8" t="str">
        <f t="shared" si="8"/>
        <v> </v>
      </c>
      <c r="P120" s="8" t="str">
        <f t="shared" si="9"/>
        <v>fis</v>
      </c>
      <c r="Q120" s="8" t="str">
        <f t="shared" si="10"/>
        <v> </v>
      </c>
      <c r="R120" s="8" t="str">
        <f t="shared" si="11"/>
        <v> </v>
      </c>
      <c r="S120" s="8" t="str">
        <f t="shared" si="12"/>
        <v> </v>
      </c>
      <c r="T120" s="8" t="str">
        <f t="shared" si="13"/>
        <v> </v>
      </c>
      <c r="U120" s="8" t="str">
        <f t="shared" si="14"/>
        <v> </v>
      </c>
      <c r="V120" s="8" t="str">
        <f t="shared" si="15"/>
        <v> </v>
      </c>
      <c r="W120" s="8" t="str">
        <f t="shared" si="16"/>
        <v> </v>
      </c>
      <c r="X120" s="8" t="str">
        <f t="shared" si="17"/>
        <v> </v>
      </c>
      <c r="Y120" s="12" t="str">
        <f t="shared" si="18"/>
        <v> </v>
      </c>
      <c r="Z120" s="14" t="str">
        <f t="shared" si="19"/>
        <v> </v>
      </c>
      <c r="AA120" s="14" t="str">
        <f t="shared" si="20"/>
        <v>sal</v>
      </c>
      <c r="AB120" s="14"/>
      <c r="AC120" s="18" t="str">
        <f t="shared" si="21"/>
        <v>https://www.google.com.hk/search?q=Bacalhau recipe&amp;oq=Bacalhau&amp;amp recipe</v>
      </c>
    </row>
    <row r="121">
      <c r="A121" s="10"/>
      <c r="B121" s="2">
        <v>95.0</v>
      </c>
      <c r="C121" s="2" t="s">
        <v>557</v>
      </c>
      <c r="D121" s="2" t="s">
        <v>558</v>
      </c>
      <c r="E121" s="3" t="s">
        <v>804</v>
      </c>
      <c r="F121" s="20" t="s">
        <v>805</v>
      </c>
      <c r="G121" s="2" t="s">
        <v>805</v>
      </c>
      <c r="H121" s="8" t="str">
        <f t="shared" si="1"/>
        <v> </v>
      </c>
      <c r="I121" s="8" t="str">
        <f t="shared" si="22"/>
        <v> </v>
      </c>
      <c r="J121" s="8" t="str">
        <f t="shared" si="3"/>
        <v> </v>
      </c>
      <c r="K121" s="8" t="str">
        <f t="shared" si="4"/>
        <v> </v>
      </c>
      <c r="L121" s="8" t="str">
        <f t="shared" si="5"/>
        <v>bee</v>
      </c>
      <c r="M121" s="8" t="str">
        <f t="shared" si="6"/>
        <v> </v>
      </c>
      <c r="N121" s="8" t="str">
        <f t="shared" si="7"/>
        <v> </v>
      </c>
      <c r="O121" s="8" t="str">
        <f t="shared" si="8"/>
        <v>oni</v>
      </c>
      <c r="P121" s="8" t="str">
        <f t="shared" si="9"/>
        <v> </v>
      </c>
      <c r="Q121" s="8" t="str">
        <f t="shared" si="10"/>
        <v> </v>
      </c>
      <c r="R121" s="8" t="str">
        <f t="shared" si="11"/>
        <v> </v>
      </c>
      <c r="S121" s="8" t="str">
        <f t="shared" si="12"/>
        <v> </v>
      </c>
      <c r="T121" s="8" t="str">
        <f t="shared" si="13"/>
        <v> </v>
      </c>
      <c r="U121" s="8" t="str">
        <f t="shared" si="14"/>
        <v> </v>
      </c>
      <c r="V121" s="8" t="str">
        <f t="shared" si="15"/>
        <v> </v>
      </c>
      <c r="W121" s="8" t="str">
        <f t="shared" si="16"/>
        <v>por</v>
      </c>
      <c r="X121" s="8" t="str">
        <f t="shared" si="17"/>
        <v> </v>
      </c>
      <c r="Y121" s="12" t="str">
        <f t="shared" si="18"/>
        <v> </v>
      </c>
      <c r="Z121" s="14" t="str">
        <f t="shared" si="19"/>
        <v> </v>
      </c>
      <c r="AA121" s="14" t="str">
        <f t="shared" si="20"/>
        <v>sal</v>
      </c>
      <c r="AB121" s="14"/>
      <c r="AC121" s="18" t="str">
        <f t="shared" si="21"/>
        <v>https://www.google.com.hk/search?q=Pelmeni recipe&amp;oq=Pelmeni&amp;amp recipe</v>
      </c>
    </row>
    <row r="122">
      <c r="A122" s="10"/>
      <c r="B122" s="2">
        <v>137.0</v>
      </c>
      <c r="C122" s="2" t="s">
        <v>791</v>
      </c>
      <c r="D122" s="2" t="s">
        <v>806</v>
      </c>
      <c r="E122" s="3" t="s">
        <v>807</v>
      </c>
      <c r="F122" s="21" t="s">
        <v>808</v>
      </c>
      <c r="G122" s="2" t="s">
        <v>808</v>
      </c>
      <c r="H122" s="8" t="str">
        <f t="shared" si="1"/>
        <v> </v>
      </c>
      <c r="I122" s="8" t="str">
        <f t="shared" si="22"/>
        <v> </v>
      </c>
      <c r="J122" s="8" t="str">
        <f t="shared" si="3"/>
        <v> </v>
      </c>
      <c r="K122" s="8" t="str">
        <f t="shared" si="4"/>
        <v> </v>
      </c>
      <c r="L122" s="8" t="str">
        <f t="shared" si="5"/>
        <v> </v>
      </c>
      <c r="M122" s="8" t="str">
        <f t="shared" si="6"/>
        <v> </v>
      </c>
      <c r="N122" s="8" t="str">
        <f t="shared" si="7"/>
        <v> </v>
      </c>
      <c r="O122" s="8" t="str">
        <f t="shared" si="8"/>
        <v> </v>
      </c>
      <c r="P122" s="8" t="str">
        <f t="shared" si="9"/>
        <v> </v>
      </c>
      <c r="Q122" s="8" t="str">
        <f t="shared" si="10"/>
        <v> </v>
      </c>
      <c r="R122" s="8" t="str">
        <f t="shared" si="11"/>
        <v> </v>
      </c>
      <c r="S122" s="8" t="str">
        <f t="shared" si="12"/>
        <v> </v>
      </c>
      <c r="T122" s="8" t="str">
        <f t="shared" si="13"/>
        <v> </v>
      </c>
      <c r="U122" s="8" t="str">
        <f t="shared" si="14"/>
        <v> </v>
      </c>
      <c r="V122" s="8" t="str">
        <f t="shared" si="15"/>
        <v> </v>
      </c>
      <c r="W122" s="8" t="str">
        <f t="shared" si="16"/>
        <v> </v>
      </c>
      <c r="X122" s="8" t="str">
        <f t="shared" si="17"/>
        <v> </v>
      </c>
      <c r="Y122" s="12" t="str">
        <f t="shared" si="18"/>
        <v> </v>
      </c>
      <c r="Z122" s="14" t="s">
        <v>809</v>
      </c>
      <c r="AA122" s="14" t="str">
        <f t="shared" si="20"/>
        <v> </v>
      </c>
      <c r="AB122" s="14"/>
      <c r="AC122" s="18" t="str">
        <f t="shared" si="21"/>
        <v>https://www.google.com.hk/search?q=Torta Tre Monti recipe&amp;oq=Torta Tre Monti&amp;amp recipe</v>
      </c>
    </row>
    <row r="123">
      <c r="A123" s="10"/>
      <c r="B123" s="2">
        <v>129.0</v>
      </c>
      <c r="C123" s="2" t="s">
        <v>792</v>
      </c>
      <c r="D123" s="2" t="s">
        <v>810</v>
      </c>
      <c r="E123" s="3" t="s">
        <v>811</v>
      </c>
      <c r="F123" s="20" t="s">
        <v>812</v>
      </c>
      <c r="G123" s="2" t="s">
        <v>812</v>
      </c>
      <c r="H123" s="8" t="str">
        <f t="shared" si="1"/>
        <v>ric</v>
      </c>
      <c r="I123" s="8" t="str">
        <f t="shared" si="22"/>
        <v> </v>
      </c>
      <c r="J123" s="8" t="str">
        <f t="shared" si="3"/>
        <v>mea</v>
      </c>
      <c r="K123" s="8" t="str">
        <f t="shared" si="4"/>
        <v> </v>
      </c>
      <c r="L123" s="8" t="str">
        <f t="shared" si="5"/>
        <v>bee</v>
      </c>
      <c r="M123" s="8" t="str">
        <f t="shared" si="6"/>
        <v> </v>
      </c>
      <c r="N123" s="8" t="str">
        <f t="shared" si="7"/>
        <v> </v>
      </c>
      <c r="O123" s="8" t="str">
        <f t="shared" si="8"/>
        <v> </v>
      </c>
      <c r="P123" s="8" t="str">
        <f t="shared" si="9"/>
        <v>fis</v>
      </c>
      <c r="Q123" s="8" t="str">
        <f t="shared" si="10"/>
        <v> </v>
      </c>
      <c r="R123" s="8" t="str">
        <f t="shared" si="11"/>
        <v> </v>
      </c>
      <c r="S123" s="8" t="str">
        <f t="shared" si="12"/>
        <v> </v>
      </c>
      <c r="T123" s="8" t="str">
        <f t="shared" si="13"/>
        <v> </v>
      </c>
      <c r="U123" s="8" t="str">
        <f t="shared" si="14"/>
        <v>lam</v>
      </c>
      <c r="V123" s="8" t="str">
        <f t="shared" si="15"/>
        <v>chi</v>
      </c>
      <c r="W123" s="8" t="str">
        <f t="shared" si="16"/>
        <v> </v>
      </c>
      <c r="X123" s="8" t="str">
        <f t="shared" si="17"/>
        <v> </v>
      </c>
      <c r="Y123" s="12" t="str">
        <f t="shared" si="18"/>
        <v> </v>
      </c>
      <c r="Z123" s="14" t="str">
        <f t="shared" ref="Z123:Z151" si="23">IFERROR(__xludf.DUMMYFUNCTION("IF(RegExMatch($G123,""sweet""),""swe"","" "")")," ")</f>
        <v> </v>
      </c>
      <c r="AA123" s="14" t="str">
        <f t="shared" si="20"/>
        <v> </v>
      </c>
      <c r="AB123" s="14" t="s">
        <v>145</v>
      </c>
      <c r="AC123" s="18" t="str">
        <f t="shared" si="21"/>
        <v>https://www.google.com.hk/search?q=Kabsa recipe&amp;oq=Kabsa&amp;amp recipe</v>
      </c>
    </row>
    <row r="124">
      <c r="A124" s="10"/>
      <c r="B124" s="2">
        <v>96.0</v>
      </c>
      <c r="C124" s="2" t="s">
        <v>560</v>
      </c>
      <c r="D124" s="2" t="s">
        <v>561</v>
      </c>
      <c r="E124" s="3" t="s">
        <v>822</v>
      </c>
      <c r="F124" s="21" t="s">
        <v>824</v>
      </c>
      <c r="G124" s="2" t="s">
        <v>824</v>
      </c>
      <c r="H124" s="8" t="str">
        <f t="shared" si="1"/>
        <v> </v>
      </c>
      <c r="I124" s="8" t="str">
        <f t="shared" si="22"/>
        <v> </v>
      </c>
      <c r="J124" s="8" t="str">
        <f t="shared" si="3"/>
        <v> </v>
      </c>
      <c r="K124" s="8" t="str">
        <f t="shared" si="4"/>
        <v> </v>
      </c>
      <c r="L124" s="8" t="str">
        <f t="shared" si="5"/>
        <v> </v>
      </c>
      <c r="M124" s="8" t="str">
        <f t="shared" si="6"/>
        <v> </v>
      </c>
      <c r="N124" s="8" t="str">
        <f t="shared" si="7"/>
        <v> </v>
      </c>
      <c r="O124" s="8" t="str">
        <f t="shared" si="8"/>
        <v>oni</v>
      </c>
      <c r="P124" s="8" t="str">
        <f t="shared" si="9"/>
        <v> </v>
      </c>
      <c r="Q124" s="8" t="str">
        <f t="shared" si="10"/>
        <v> </v>
      </c>
      <c r="R124" s="8" t="str">
        <f t="shared" si="11"/>
        <v> </v>
      </c>
      <c r="S124" s="8" t="str">
        <f t="shared" si="12"/>
        <v> </v>
      </c>
      <c r="T124" s="8" t="str">
        <f t="shared" si="13"/>
        <v> </v>
      </c>
      <c r="U124" s="8" t="str">
        <f t="shared" si="14"/>
        <v> </v>
      </c>
      <c r="V124" s="8" t="str">
        <f t="shared" si="15"/>
        <v> </v>
      </c>
      <c r="W124" s="8" t="str">
        <f t="shared" si="16"/>
        <v> </v>
      </c>
      <c r="X124" s="8" t="str">
        <f t="shared" si="17"/>
        <v> </v>
      </c>
      <c r="Y124" s="12" t="str">
        <f t="shared" si="18"/>
        <v> </v>
      </c>
      <c r="Z124" s="14" t="str">
        <f t="shared" si="23"/>
        <v> </v>
      </c>
      <c r="AA124" s="14" t="str">
        <f t="shared" si="20"/>
        <v> </v>
      </c>
      <c r="AB124" s="14" t="s">
        <v>145</v>
      </c>
      <c r="AC124" s="18" t="str">
        <f t="shared" si="21"/>
        <v>https://www.google.com.hk/search?q=Haggis recipe&amp;oq=Haggis&amp;amp recipe</v>
      </c>
    </row>
    <row r="125">
      <c r="A125" s="10"/>
      <c r="B125" s="2">
        <v>97.0</v>
      </c>
      <c r="C125" s="2" t="s">
        <v>564</v>
      </c>
      <c r="D125" s="2" t="s">
        <v>565</v>
      </c>
      <c r="E125" s="3" t="s">
        <v>844</v>
      </c>
      <c r="F125" s="20" t="s">
        <v>847</v>
      </c>
      <c r="G125" s="2" t="s">
        <v>847</v>
      </c>
      <c r="H125" s="8" t="str">
        <f t="shared" si="1"/>
        <v>ric</v>
      </c>
      <c r="I125" s="8" t="str">
        <f t="shared" si="22"/>
        <v> </v>
      </c>
      <c r="J125" s="8" t="str">
        <f t="shared" si="3"/>
        <v> </v>
      </c>
      <c r="K125" s="8" t="str">
        <f t="shared" si="4"/>
        <v> </v>
      </c>
      <c r="L125" s="8" t="str">
        <f t="shared" si="5"/>
        <v> </v>
      </c>
      <c r="M125" s="8" t="str">
        <f t="shared" si="6"/>
        <v> </v>
      </c>
      <c r="N125" s="8" t="str">
        <f t="shared" si="7"/>
        <v>sau</v>
      </c>
      <c r="O125" s="8" t="str">
        <f t="shared" si="8"/>
        <v>oni</v>
      </c>
      <c r="P125" s="8" t="str">
        <f t="shared" si="9"/>
        <v>fis</v>
      </c>
      <c r="Q125" s="8" t="str">
        <f t="shared" si="10"/>
        <v> </v>
      </c>
      <c r="R125" s="8" t="str">
        <f t="shared" si="11"/>
        <v> </v>
      </c>
      <c r="S125" s="8" t="str">
        <f t="shared" si="12"/>
        <v> </v>
      </c>
      <c r="T125" s="8" t="str">
        <f t="shared" si="13"/>
        <v> </v>
      </c>
      <c r="U125" s="8" t="str">
        <f t="shared" si="14"/>
        <v> </v>
      </c>
      <c r="V125" s="8" t="str">
        <f t="shared" si="15"/>
        <v> </v>
      </c>
      <c r="W125" s="8" t="str">
        <f t="shared" si="16"/>
        <v> </v>
      </c>
      <c r="X125" s="8" t="str">
        <f t="shared" si="17"/>
        <v> </v>
      </c>
      <c r="Y125" s="12" t="str">
        <f t="shared" si="18"/>
        <v> </v>
      </c>
      <c r="Z125" s="14" t="str">
        <f t="shared" si="23"/>
        <v> </v>
      </c>
      <c r="AA125" s="14" t="str">
        <f t="shared" si="20"/>
        <v> </v>
      </c>
      <c r="AB125" s="14" t="s">
        <v>145</v>
      </c>
      <c r="AC125" s="18" t="str">
        <f t="shared" si="21"/>
        <v>https://www.google.com.hk/search?q=Thieboudienne recipe&amp;oq=Thieboudienne&amp;amp recipe</v>
      </c>
    </row>
    <row r="126">
      <c r="A126" s="10"/>
      <c r="B126" s="2">
        <v>98.0</v>
      </c>
      <c r="C126" s="2" t="s">
        <v>567</v>
      </c>
      <c r="D126" s="2" t="s">
        <v>568</v>
      </c>
      <c r="E126" s="3" t="s">
        <v>864</v>
      </c>
      <c r="F126" s="21" t="s">
        <v>865</v>
      </c>
      <c r="G126" s="2" t="s">
        <v>865</v>
      </c>
      <c r="H126" s="8" t="str">
        <f t="shared" si="1"/>
        <v>ric</v>
      </c>
      <c r="I126" s="8" t="str">
        <f t="shared" si="22"/>
        <v> </v>
      </c>
      <c r="J126" s="8" t="str">
        <f t="shared" si="3"/>
        <v> </v>
      </c>
      <c r="K126" s="8" t="str">
        <f t="shared" si="4"/>
        <v> </v>
      </c>
      <c r="L126" s="8" t="str">
        <f t="shared" si="5"/>
        <v> </v>
      </c>
      <c r="M126" s="8" t="str">
        <f t="shared" si="6"/>
        <v>soy</v>
      </c>
      <c r="N126" s="8" t="str">
        <f t="shared" si="7"/>
        <v>sau</v>
      </c>
      <c r="O126" s="8" t="str">
        <f t="shared" si="8"/>
        <v> </v>
      </c>
      <c r="P126" s="8" t="str">
        <f t="shared" si="9"/>
        <v> </v>
      </c>
      <c r="Q126" s="8" t="str">
        <f t="shared" si="10"/>
        <v> </v>
      </c>
      <c r="R126" s="8" t="str">
        <f t="shared" si="11"/>
        <v>gar</v>
      </c>
      <c r="S126" s="8" t="str">
        <f t="shared" si="12"/>
        <v>mil</v>
      </c>
      <c r="T126" s="8" t="str">
        <f t="shared" si="13"/>
        <v> </v>
      </c>
      <c r="U126" s="8" t="str">
        <f t="shared" si="14"/>
        <v> </v>
      </c>
      <c r="V126" s="8" t="str">
        <f t="shared" si="15"/>
        <v>chi</v>
      </c>
      <c r="W126" s="8" t="str">
        <f t="shared" si="16"/>
        <v> </v>
      </c>
      <c r="X126" s="8" t="str">
        <f t="shared" si="17"/>
        <v> </v>
      </c>
      <c r="Y126" s="12" t="str">
        <f t="shared" si="18"/>
        <v> </v>
      </c>
      <c r="Z126" s="14" t="str">
        <f t="shared" si="23"/>
        <v> </v>
      </c>
      <c r="AA126" s="14" t="str">
        <f t="shared" si="20"/>
        <v> </v>
      </c>
      <c r="AB126" s="14" t="s">
        <v>145</v>
      </c>
      <c r="AC126" s="18" t="str">
        <f t="shared" si="21"/>
        <v>https://www.google.com.hk/search?q=Hainan Chicken Rice recipe&amp;oq=Hainan Chicken Rice&amp;amp recipe</v>
      </c>
    </row>
    <row r="127">
      <c r="A127" s="10"/>
      <c r="B127" s="2">
        <v>99.0</v>
      </c>
      <c r="C127" s="2" t="s">
        <v>570</v>
      </c>
      <c r="D127" s="2" t="s">
        <v>571</v>
      </c>
      <c r="E127" s="3" t="s">
        <v>887</v>
      </c>
      <c r="F127" s="20" t="s">
        <v>888</v>
      </c>
      <c r="G127" s="2" t="s">
        <v>888</v>
      </c>
      <c r="H127" s="8" t="str">
        <f t="shared" si="1"/>
        <v> </v>
      </c>
      <c r="I127" s="8" t="str">
        <f t="shared" si="22"/>
        <v> </v>
      </c>
      <c r="J127" s="8" t="str">
        <f t="shared" si="3"/>
        <v> </v>
      </c>
      <c r="K127" s="8" t="str">
        <f t="shared" si="4"/>
        <v>pot</v>
      </c>
      <c r="L127" s="8" t="str">
        <f t="shared" si="5"/>
        <v> </v>
      </c>
      <c r="M127" s="8" t="str">
        <f t="shared" si="6"/>
        <v> </v>
      </c>
      <c r="N127" s="8" t="str">
        <f t="shared" si="7"/>
        <v> </v>
      </c>
      <c r="O127" s="8" t="str">
        <f t="shared" si="8"/>
        <v> </v>
      </c>
      <c r="P127" s="8" t="str">
        <f t="shared" si="9"/>
        <v> </v>
      </c>
      <c r="Q127" s="8" t="str">
        <f t="shared" si="10"/>
        <v> </v>
      </c>
      <c r="R127" s="8" t="str">
        <f t="shared" si="11"/>
        <v> </v>
      </c>
      <c r="S127" s="8" t="str">
        <f t="shared" si="12"/>
        <v> </v>
      </c>
      <c r="T127" s="8" t="str">
        <f t="shared" si="13"/>
        <v>che</v>
      </c>
      <c r="U127" s="8" t="str">
        <f t="shared" si="14"/>
        <v> </v>
      </c>
      <c r="V127" s="8" t="str">
        <f t="shared" si="15"/>
        <v> </v>
      </c>
      <c r="W127" s="8" t="str">
        <f t="shared" si="16"/>
        <v> </v>
      </c>
      <c r="X127" s="8" t="str">
        <f t="shared" si="17"/>
        <v> </v>
      </c>
      <c r="Y127" s="12" t="str">
        <f t="shared" si="18"/>
        <v> </v>
      </c>
      <c r="Z127" s="14" t="str">
        <f t="shared" si="23"/>
        <v> </v>
      </c>
      <c r="AA127" s="14" t="str">
        <f t="shared" si="20"/>
        <v> </v>
      </c>
      <c r="AB127" s="14" t="s">
        <v>145</v>
      </c>
      <c r="AC127" s="18" t="str">
        <f t="shared" si="21"/>
        <v>https://www.google.com.hk/search?q=Bryndzové halušky recipe&amp;oq=Bryndzové halušky&amp;amp recipe</v>
      </c>
    </row>
    <row r="128">
      <c r="A128" s="10"/>
      <c r="B128" s="2">
        <v>125.0</v>
      </c>
      <c r="C128" s="2" t="s">
        <v>793</v>
      </c>
      <c r="D128" s="2" t="s">
        <v>892</v>
      </c>
      <c r="E128" s="3" t="s">
        <v>893</v>
      </c>
      <c r="F128" s="21" t="s">
        <v>894</v>
      </c>
      <c r="G128" s="2" t="s">
        <v>894</v>
      </c>
      <c r="H128" s="8" t="str">
        <f t="shared" si="1"/>
        <v> </v>
      </c>
      <c r="I128" s="8" t="str">
        <f t="shared" si="22"/>
        <v>egg</v>
      </c>
      <c r="J128" s="8" t="str">
        <f t="shared" si="3"/>
        <v>mea</v>
      </c>
      <c r="K128" s="8" t="str">
        <f t="shared" si="4"/>
        <v> </v>
      </c>
      <c r="L128" s="8" t="str">
        <f t="shared" si="5"/>
        <v> </v>
      </c>
      <c r="M128" s="8" t="str">
        <f t="shared" si="6"/>
        <v> </v>
      </c>
      <c r="N128" s="8" t="str">
        <f t="shared" si="7"/>
        <v> </v>
      </c>
      <c r="O128" s="8" t="str">
        <f t="shared" si="8"/>
        <v>oni</v>
      </c>
      <c r="P128" s="8" t="str">
        <f t="shared" si="9"/>
        <v> </v>
      </c>
      <c r="Q128" s="8" t="str">
        <f t="shared" si="10"/>
        <v> </v>
      </c>
      <c r="R128" s="8" t="str">
        <f t="shared" si="11"/>
        <v>gar</v>
      </c>
      <c r="S128" s="8" t="str">
        <f t="shared" si="12"/>
        <v> </v>
      </c>
      <c r="T128" s="8" t="str">
        <f t="shared" si="13"/>
        <v> </v>
      </c>
      <c r="U128" s="8" t="str">
        <f t="shared" si="14"/>
        <v> </v>
      </c>
      <c r="V128" s="8" t="str">
        <f t="shared" si="15"/>
        <v> </v>
      </c>
      <c r="W128" s="8" t="str">
        <f t="shared" si="16"/>
        <v> </v>
      </c>
      <c r="X128" s="8" t="str">
        <f t="shared" si="17"/>
        <v> </v>
      </c>
      <c r="Y128" s="12" t="str">
        <f t="shared" si="18"/>
        <v> </v>
      </c>
      <c r="Z128" s="14" t="str">
        <f t="shared" si="23"/>
        <v> </v>
      </c>
      <c r="AA128" s="14" t="str">
        <f t="shared" si="20"/>
        <v> </v>
      </c>
      <c r="AB128" s="14" t="s">
        <v>145</v>
      </c>
      <c r="AC128" s="18" t="str">
        <f t="shared" si="21"/>
        <v>https://www.google.com.hk/search?q=Bobotie recipe&amp;oq=Bobotie&amp;amp recipe</v>
      </c>
    </row>
    <row r="129">
      <c r="A129" s="10"/>
      <c r="B129" s="2">
        <v>136.0</v>
      </c>
      <c r="C129" s="2" t="s">
        <v>794</v>
      </c>
      <c r="D129" s="2" t="s">
        <v>897</v>
      </c>
      <c r="E129" s="3" t="s">
        <v>898</v>
      </c>
      <c r="F129" s="20" t="s">
        <v>899</v>
      </c>
      <c r="G129" s="2" t="s">
        <v>899</v>
      </c>
      <c r="H129" s="8" t="str">
        <f t="shared" si="1"/>
        <v> </v>
      </c>
      <c r="I129" s="8" t="str">
        <f t="shared" si="22"/>
        <v> </v>
      </c>
      <c r="J129" s="8" t="str">
        <f t="shared" si="3"/>
        <v> </v>
      </c>
      <c r="K129" s="8" t="str">
        <f t="shared" si="4"/>
        <v> </v>
      </c>
      <c r="L129" s="8" t="str">
        <f t="shared" si="5"/>
        <v> </v>
      </c>
      <c r="M129" s="8" t="str">
        <f t="shared" si="6"/>
        <v> </v>
      </c>
      <c r="N129" s="8" t="str">
        <f t="shared" si="7"/>
        <v> </v>
      </c>
      <c r="O129" s="8" t="str">
        <f t="shared" si="8"/>
        <v> </v>
      </c>
      <c r="P129" s="8" t="str">
        <f t="shared" si="9"/>
        <v> </v>
      </c>
      <c r="Q129" s="8" t="str">
        <f t="shared" si="10"/>
        <v> </v>
      </c>
      <c r="R129" s="8" t="str">
        <f t="shared" si="11"/>
        <v>gar</v>
      </c>
      <c r="S129" s="8" t="str">
        <f t="shared" si="12"/>
        <v> </v>
      </c>
      <c r="T129" s="8" t="str">
        <f t="shared" si="13"/>
        <v> </v>
      </c>
      <c r="U129" s="8" t="str">
        <f t="shared" si="14"/>
        <v> </v>
      </c>
      <c r="V129" s="8" t="str">
        <f t="shared" si="15"/>
        <v> </v>
      </c>
      <c r="W129" s="8" t="str">
        <f t="shared" si="16"/>
        <v> </v>
      </c>
      <c r="X129" s="8" t="str">
        <f t="shared" si="17"/>
        <v>sfd</v>
      </c>
      <c r="Y129" s="12" t="str">
        <f t="shared" si="18"/>
        <v> </v>
      </c>
      <c r="Z129" s="14" t="str">
        <f t="shared" si="23"/>
        <v> </v>
      </c>
      <c r="AA129" s="14" t="str">
        <f t="shared" si="20"/>
        <v>sal</v>
      </c>
      <c r="AB129" s="14"/>
      <c r="AC129" s="18" t="str">
        <f t="shared" si="21"/>
        <v>https://www.google.com.hk/search?q=S. Kimchi recipe&amp;oq=S. Kimchi&amp;amp recipe</v>
      </c>
    </row>
    <row r="130">
      <c r="A130" s="10"/>
      <c r="B130" s="2">
        <v>100.0</v>
      </c>
      <c r="C130" s="2" t="s">
        <v>573</v>
      </c>
      <c r="D130" s="2" t="s">
        <v>574</v>
      </c>
      <c r="E130" s="3" t="s">
        <v>901</v>
      </c>
      <c r="F130" s="21" t="s">
        <v>902</v>
      </c>
      <c r="G130" s="2" t="s">
        <v>902</v>
      </c>
      <c r="H130" s="8" t="str">
        <f t="shared" si="1"/>
        <v> </v>
      </c>
      <c r="I130" s="8" t="str">
        <f t="shared" si="22"/>
        <v>egg</v>
      </c>
      <c r="J130" s="8" t="str">
        <f t="shared" si="3"/>
        <v> </v>
      </c>
      <c r="K130" s="8" t="str">
        <f t="shared" si="4"/>
        <v>pot</v>
      </c>
      <c r="L130" s="8" t="str">
        <f t="shared" si="5"/>
        <v> </v>
      </c>
      <c r="M130" s="8" t="str">
        <f t="shared" si="6"/>
        <v> </v>
      </c>
      <c r="N130" s="8" t="str">
        <f t="shared" si="7"/>
        <v> </v>
      </c>
      <c r="O130" s="8" t="str">
        <f t="shared" si="8"/>
        <v>oni</v>
      </c>
      <c r="P130" s="8" t="str">
        <f t="shared" si="9"/>
        <v> </v>
      </c>
      <c r="Q130" s="8" t="str">
        <f t="shared" si="10"/>
        <v> </v>
      </c>
      <c r="R130" s="8" t="str">
        <f t="shared" si="11"/>
        <v>gar</v>
      </c>
      <c r="S130" s="8" t="str">
        <f t="shared" si="12"/>
        <v> </v>
      </c>
      <c r="T130" s="8" t="str">
        <f t="shared" si="13"/>
        <v> </v>
      </c>
      <c r="U130" s="8" t="str">
        <f t="shared" si="14"/>
        <v> </v>
      </c>
      <c r="V130" s="8" t="str">
        <f t="shared" si="15"/>
        <v> </v>
      </c>
      <c r="W130" s="8" t="str">
        <f t="shared" si="16"/>
        <v> </v>
      </c>
      <c r="X130" s="8" t="str">
        <f t="shared" si="17"/>
        <v> </v>
      </c>
      <c r="Y130" s="12" t="str">
        <f t="shared" si="18"/>
        <v> </v>
      </c>
      <c r="Z130" s="14" t="str">
        <f t="shared" si="23"/>
        <v> </v>
      </c>
      <c r="AA130" s="14" t="str">
        <f t="shared" si="20"/>
        <v> </v>
      </c>
      <c r="AB130" s="14" t="s">
        <v>145</v>
      </c>
      <c r="AC130" s="18" t="str">
        <f t="shared" si="21"/>
        <v>https://www.google.com.hk/search?q=Tortilla de patata recipe&amp;oq=Tortilla de patata&amp;amp recipe</v>
      </c>
    </row>
    <row r="131">
      <c r="A131" s="10"/>
      <c r="B131" s="2">
        <v>101.0</v>
      </c>
      <c r="C131" s="2" t="s">
        <v>577</v>
      </c>
      <c r="D131" s="2" t="s">
        <v>578</v>
      </c>
      <c r="E131" s="3" t="s">
        <v>903</v>
      </c>
      <c r="F131" s="20" t="s">
        <v>904</v>
      </c>
      <c r="G131" s="2" t="s">
        <v>904</v>
      </c>
      <c r="H131" s="8" t="str">
        <f t="shared" si="1"/>
        <v>ric</v>
      </c>
      <c r="I131" s="8" t="str">
        <f t="shared" si="22"/>
        <v> </v>
      </c>
      <c r="J131" s="8" t="str">
        <f t="shared" si="3"/>
        <v> </v>
      </c>
      <c r="K131" s="8" t="str">
        <f t="shared" si="4"/>
        <v>pot</v>
      </c>
      <c r="L131" s="8" t="str">
        <f t="shared" si="5"/>
        <v> </v>
      </c>
      <c r="M131" s="8" t="str">
        <f t="shared" si="6"/>
        <v> </v>
      </c>
      <c r="N131" s="8" t="str">
        <f t="shared" si="7"/>
        <v> </v>
      </c>
      <c r="O131" s="8" t="str">
        <f t="shared" si="8"/>
        <v> </v>
      </c>
      <c r="P131" s="8" t="str">
        <f t="shared" si="9"/>
        <v>fis</v>
      </c>
      <c r="Q131" s="8" t="str">
        <f t="shared" si="10"/>
        <v>bea</v>
      </c>
      <c r="R131" s="8" t="str">
        <f t="shared" si="11"/>
        <v> </v>
      </c>
      <c r="S131" s="8" t="str">
        <f t="shared" si="12"/>
        <v>mil</v>
      </c>
      <c r="T131" s="8" t="str">
        <f t="shared" si="13"/>
        <v> </v>
      </c>
      <c r="U131" s="8" t="str">
        <f t="shared" si="14"/>
        <v> </v>
      </c>
      <c r="V131" s="8" t="str">
        <f t="shared" si="15"/>
        <v>chi</v>
      </c>
      <c r="W131" s="8" t="str">
        <f t="shared" si="16"/>
        <v> </v>
      </c>
      <c r="X131" s="8" t="str">
        <f t="shared" si="17"/>
        <v> </v>
      </c>
      <c r="Y131" s="12" t="str">
        <f t="shared" si="18"/>
        <v> </v>
      </c>
      <c r="Z131" s="14" t="str">
        <f t="shared" si="23"/>
        <v> </v>
      </c>
      <c r="AA131" s="14" t="str">
        <f t="shared" si="20"/>
        <v> </v>
      </c>
      <c r="AB131" s="14" t="s">
        <v>145</v>
      </c>
      <c r="AC131" s="18" t="str">
        <f t="shared" si="21"/>
        <v>https://www.google.com.hk/search?q=Rice and Curry recipe&amp;oq=Rice and Curry&amp;amp recipe</v>
      </c>
    </row>
    <row r="132">
      <c r="A132" s="10"/>
      <c r="B132" s="2">
        <v>102.0</v>
      </c>
      <c r="C132" s="2" t="s">
        <v>582</v>
      </c>
      <c r="D132" s="2" t="s">
        <v>583</v>
      </c>
      <c r="E132" s="3" t="s">
        <v>905</v>
      </c>
      <c r="F132" s="21" t="s">
        <v>906</v>
      </c>
      <c r="G132" s="2" t="s">
        <v>906</v>
      </c>
      <c r="H132" s="8" t="str">
        <f t="shared" si="1"/>
        <v> </v>
      </c>
      <c r="I132" s="8" t="str">
        <f t="shared" si="22"/>
        <v> </v>
      </c>
      <c r="J132" s="8" t="str">
        <f t="shared" si="3"/>
        <v>mea</v>
      </c>
      <c r="K132" s="8" t="str">
        <f t="shared" si="4"/>
        <v> </v>
      </c>
      <c r="L132" s="8" t="str">
        <f t="shared" si="5"/>
        <v>bee</v>
      </c>
      <c r="M132" s="8" t="str">
        <f t="shared" si="6"/>
        <v> </v>
      </c>
      <c r="N132" s="8" t="str">
        <f t="shared" si="7"/>
        <v> </v>
      </c>
      <c r="O132" s="8" t="str">
        <f t="shared" si="8"/>
        <v> </v>
      </c>
      <c r="P132" s="8" t="str">
        <f t="shared" si="9"/>
        <v> </v>
      </c>
      <c r="Q132" s="8" t="str">
        <f t="shared" si="10"/>
        <v> </v>
      </c>
      <c r="R132" s="8" t="str">
        <f t="shared" si="11"/>
        <v> </v>
      </c>
      <c r="S132" s="8" t="str">
        <f t="shared" si="12"/>
        <v> </v>
      </c>
      <c r="T132" s="8" t="str">
        <f t="shared" si="13"/>
        <v> </v>
      </c>
      <c r="U132" s="8" t="str">
        <f t="shared" si="14"/>
        <v> </v>
      </c>
      <c r="V132" s="8" t="str">
        <f t="shared" si="15"/>
        <v> </v>
      </c>
      <c r="W132" s="8" t="str">
        <f t="shared" si="16"/>
        <v> </v>
      </c>
      <c r="X132" s="8" t="str">
        <f t="shared" si="17"/>
        <v> </v>
      </c>
      <c r="Y132" s="12" t="str">
        <f t="shared" si="18"/>
        <v> </v>
      </c>
      <c r="Z132" s="14" t="str">
        <f t="shared" si="23"/>
        <v> </v>
      </c>
      <c r="AA132" s="14" t="str">
        <f t="shared" si="20"/>
        <v> </v>
      </c>
      <c r="AB132" s="14" t="s">
        <v>145</v>
      </c>
      <c r="AC132" s="18" t="str">
        <f t="shared" si="21"/>
        <v>https://www.google.com.hk/search?q=Swedish Meatballs recipe&amp;oq=Swedish Meatballs&amp;amp recipe</v>
      </c>
    </row>
    <row r="133">
      <c r="A133" s="10"/>
      <c r="B133" s="2">
        <v>103.0</v>
      </c>
      <c r="C133" s="2" t="s">
        <v>585</v>
      </c>
      <c r="D133" s="2" t="s">
        <v>586</v>
      </c>
      <c r="E133" s="3" t="s">
        <v>907</v>
      </c>
      <c r="F133" s="20" t="s">
        <v>908</v>
      </c>
      <c r="G133" s="2" t="s">
        <v>908</v>
      </c>
      <c r="H133" s="8" t="str">
        <f t="shared" si="1"/>
        <v> </v>
      </c>
      <c r="I133" s="8" t="str">
        <f t="shared" si="22"/>
        <v>egg</v>
      </c>
      <c r="J133" s="8" t="str">
        <f t="shared" si="3"/>
        <v> </v>
      </c>
      <c r="K133" s="8" t="str">
        <f t="shared" si="4"/>
        <v>pot</v>
      </c>
      <c r="L133" s="8" t="str">
        <f t="shared" si="5"/>
        <v> </v>
      </c>
      <c r="M133" s="8" t="str">
        <f t="shared" si="6"/>
        <v> </v>
      </c>
      <c r="N133" s="8" t="str">
        <f t="shared" si="7"/>
        <v> </v>
      </c>
      <c r="O133" s="8" t="str">
        <f t="shared" si="8"/>
        <v> </v>
      </c>
      <c r="P133" s="8" t="str">
        <f t="shared" si="9"/>
        <v> </v>
      </c>
      <c r="Q133" s="8" t="str">
        <f t="shared" si="10"/>
        <v> </v>
      </c>
      <c r="R133" s="8" t="str">
        <f t="shared" si="11"/>
        <v> </v>
      </c>
      <c r="S133" s="8" t="str">
        <f t="shared" si="12"/>
        <v> </v>
      </c>
      <c r="T133" s="8" t="str">
        <f t="shared" si="13"/>
        <v> </v>
      </c>
      <c r="U133" s="8" t="str">
        <f t="shared" si="14"/>
        <v> </v>
      </c>
      <c r="V133" s="8" t="str">
        <f t="shared" si="15"/>
        <v> </v>
      </c>
      <c r="W133" s="8" t="str">
        <f t="shared" si="16"/>
        <v> </v>
      </c>
      <c r="X133" s="8" t="str">
        <f t="shared" si="17"/>
        <v> </v>
      </c>
      <c r="Y133" s="12" t="str">
        <f t="shared" si="18"/>
        <v> </v>
      </c>
      <c r="Z133" s="14" t="str">
        <f t="shared" si="23"/>
        <v> </v>
      </c>
      <c r="AA133" s="14" t="str">
        <f t="shared" si="20"/>
        <v> </v>
      </c>
      <c r="AB133" s="14" t="s">
        <v>145</v>
      </c>
      <c r="AC133" s="18" t="str">
        <f t="shared" si="21"/>
        <v>https://www.google.com.hk/search?q=Rösti recipe&amp;oq=Rösti&amp;amp recipe</v>
      </c>
    </row>
    <row r="134">
      <c r="A134" s="10"/>
      <c r="B134" s="2">
        <v>104.0</v>
      </c>
      <c r="C134" s="2" t="s">
        <v>588</v>
      </c>
      <c r="D134" s="2" t="s">
        <v>434</v>
      </c>
      <c r="E134" s="3" t="s">
        <v>909</v>
      </c>
      <c r="F134" s="21" t="s">
        <v>910</v>
      </c>
      <c r="G134" s="2" t="s">
        <v>910</v>
      </c>
      <c r="H134" s="8" t="str">
        <f t="shared" si="1"/>
        <v> </v>
      </c>
      <c r="I134" s="8" t="str">
        <f t="shared" si="22"/>
        <v> </v>
      </c>
      <c r="J134" s="8" t="str">
        <f t="shared" si="3"/>
        <v>mea</v>
      </c>
      <c r="K134" s="8" t="str">
        <f t="shared" si="4"/>
        <v> </v>
      </c>
      <c r="L134" s="8" t="str">
        <f t="shared" si="5"/>
        <v> </v>
      </c>
      <c r="M134" s="8" t="str">
        <f t="shared" si="6"/>
        <v> </v>
      </c>
      <c r="N134" s="8" t="str">
        <f t="shared" si="7"/>
        <v> </v>
      </c>
      <c r="O134" s="8" t="str">
        <f t="shared" si="8"/>
        <v>oni</v>
      </c>
      <c r="P134" s="8" t="str">
        <f t="shared" si="9"/>
        <v> </v>
      </c>
      <c r="Q134" s="8" t="str">
        <f t="shared" si="10"/>
        <v> </v>
      </c>
      <c r="R134" s="8" t="str">
        <f t="shared" si="11"/>
        <v> </v>
      </c>
      <c r="S134" s="8" t="str">
        <f t="shared" si="12"/>
        <v> </v>
      </c>
      <c r="T134" s="8" t="str">
        <f t="shared" si="13"/>
        <v> </v>
      </c>
      <c r="U134" s="8" t="str">
        <f t="shared" si="14"/>
        <v> </v>
      </c>
      <c r="V134" s="8" t="str">
        <f t="shared" si="15"/>
        <v> </v>
      </c>
      <c r="W134" s="8" t="str">
        <f t="shared" si="16"/>
        <v> </v>
      </c>
      <c r="X134" s="8" t="str">
        <f t="shared" si="17"/>
        <v> </v>
      </c>
      <c r="Y134" s="12" t="str">
        <f t="shared" si="18"/>
        <v> </v>
      </c>
      <c r="Z134" s="14" t="str">
        <f t="shared" si="23"/>
        <v> </v>
      </c>
      <c r="AA134" s="14" t="str">
        <f t="shared" si="20"/>
        <v> </v>
      </c>
      <c r="AB134" s="14" t="s">
        <v>145</v>
      </c>
      <c r="AC134" s="18" t="str">
        <f t="shared" si="21"/>
        <v>https://www.google.com.hk/search?q=Kibbeh recipe&amp;oq=Kibbeh&amp;amp recipe</v>
      </c>
    </row>
    <row r="135">
      <c r="A135" s="10"/>
      <c r="B135" s="2">
        <v>105.0</v>
      </c>
      <c r="C135" s="2" t="s">
        <v>590</v>
      </c>
      <c r="D135" s="2" t="s">
        <v>591</v>
      </c>
      <c r="E135" s="3" t="s">
        <v>911</v>
      </c>
      <c r="F135" s="20" t="s">
        <v>912</v>
      </c>
      <c r="G135" s="2" t="s">
        <v>912</v>
      </c>
      <c r="H135" s="8" t="str">
        <f t="shared" si="1"/>
        <v> </v>
      </c>
      <c r="I135" s="8" t="str">
        <f t="shared" si="22"/>
        <v> </v>
      </c>
      <c r="J135" s="8" t="str">
        <f t="shared" si="3"/>
        <v> </v>
      </c>
      <c r="K135" s="8" t="str">
        <f t="shared" si="4"/>
        <v> </v>
      </c>
      <c r="L135" s="8" t="str">
        <f t="shared" si="5"/>
        <v>bee</v>
      </c>
      <c r="M135" s="8" t="str">
        <f t="shared" si="6"/>
        <v> </v>
      </c>
      <c r="N135" s="8" t="str">
        <f t="shared" si="7"/>
        <v> </v>
      </c>
      <c r="O135" s="8" t="str">
        <f t="shared" si="8"/>
        <v> </v>
      </c>
      <c r="P135" s="8" t="str">
        <f t="shared" si="9"/>
        <v> </v>
      </c>
      <c r="Q135" s="8" t="str">
        <f t="shared" si="10"/>
        <v> </v>
      </c>
      <c r="R135" s="8" t="str">
        <f t="shared" si="11"/>
        <v> </v>
      </c>
      <c r="S135" s="8" t="str">
        <f t="shared" si="12"/>
        <v> </v>
      </c>
      <c r="T135" s="8" t="str">
        <f t="shared" si="13"/>
        <v> </v>
      </c>
      <c r="U135" s="8" t="str">
        <f t="shared" si="14"/>
        <v> </v>
      </c>
      <c r="V135" s="8" t="str">
        <f t="shared" si="15"/>
        <v> </v>
      </c>
      <c r="W135" s="8" t="str">
        <f t="shared" si="16"/>
        <v> </v>
      </c>
      <c r="X135" s="8" t="str">
        <f t="shared" si="17"/>
        <v> </v>
      </c>
      <c r="Y135" s="12" t="str">
        <f t="shared" si="18"/>
        <v> </v>
      </c>
      <c r="Z135" s="14" t="str">
        <f t="shared" si="23"/>
        <v> </v>
      </c>
      <c r="AA135" s="14" t="str">
        <f t="shared" si="20"/>
        <v> </v>
      </c>
      <c r="AB135" s="14" t="s">
        <v>145</v>
      </c>
      <c r="AC135" s="18" t="str">
        <f t="shared" si="21"/>
        <v>https://www.google.com.hk/search?q=Beef Noodle Soup recipe&amp;oq=Beef Noodle Soup&amp;amp recipe</v>
      </c>
    </row>
    <row r="136">
      <c r="A136" s="10"/>
      <c r="B136" s="2">
        <v>106.0</v>
      </c>
      <c r="C136" s="2" t="s">
        <v>593</v>
      </c>
      <c r="D136" s="2" t="s">
        <v>594</v>
      </c>
      <c r="E136" s="3" t="s">
        <v>913</v>
      </c>
      <c r="F136" s="21" t="s">
        <v>914</v>
      </c>
      <c r="G136" s="2" t="s">
        <v>914</v>
      </c>
      <c r="H136" s="8" t="str">
        <f t="shared" si="1"/>
        <v>ric</v>
      </c>
      <c r="I136" s="8" t="str">
        <f t="shared" si="22"/>
        <v>egg</v>
      </c>
      <c r="J136" s="8" t="str">
        <f t="shared" si="3"/>
        <v> </v>
      </c>
      <c r="K136" s="8" t="str">
        <f t="shared" si="4"/>
        <v> </v>
      </c>
      <c r="L136" s="8" t="str">
        <f t="shared" si="5"/>
        <v> </v>
      </c>
      <c r="M136" s="8" t="str">
        <f t="shared" si="6"/>
        <v> </v>
      </c>
      <c r="N136" s="8" t="str">
        <f t="shared" si="7"/>
        <v>sau</v>
      </c>
      <c r="O136" s="8" t="str">
        <f t="shared" si="8"/>
        <v> </v>
      </c>
      <c r="P136" s="8" t="str">
        <f t="shared" si="9"/>
        <v>fis</v>
      </c>
      <c r="Q136" s="8" t="str">
        <f t="shared" si="10"/>
        <v>bea</v>
      </c>
      <c r="R136" s="8" t="str">
        <f t="shared" si="11"/>
        <v> </v>
      </c>
      <c r="S136" s="8" t="str">
        <f t="shared" si="12"/>
        <v> </v>
      </c>
      <c r="T136" s="8" t="str">
        <f t="shared" si="13"/>
        <v> </v>
      </c>
      <c r="U136" s="8" t="str">
        <f t="shared" si="14"/>
        <v> </v>
      </c>
      <c r="V136" s="8" t="str">
        <f t="shared" si="15"/>
        <v>chi</v>
      </c>
      <c r="W136" s="8" t="str">
        <f t="shared" si="16"/>
        <v> </v>
      </c>
      <c r="X136" s="8" t="str">
        <f t="shared" si="17"/>
        <v>sfd</v>
      </c>
      <c r="Y136" s="12" t="str">
        <f t="shared" si="18"/>
        <v> </v>
      </c>
      <c r="Z136" s="14" t="str">
        <f t="shared" si="23"/>
        <v> </v>
      </c>
      <c r="AA136" s="14" t="str">
        <f t="shared" si="20"/>
        <v> </v>
      </c>
      <c r="AB136" s="14" t="s">
        <v>145</v>
      </c>
      <c r="AC136" s="18" t="str">
        <f t="shared" si="21"/>
        <v>https://www.google.com.hk/search?q=Pad Thai recipe&amp;oq=Pad Thai&amp;amp recipe</v>
      </c>
    </row>
    <row r="137">
      <c r="A137" s="10"/>
      <c r="B137" s="2">
        <v>107.0</v>
      </c>
      <c r="C137" s="2" t="s">
        <v>597</v>
      </c>
      <c r="D137" s="2" t="s">
        <v>11</v>
      </c>
      <c r="E137" s="3" t="s">
        <v>915</v>
      </c>
      <c r="F137" s="20" t="s">
        <v>916</v>
      </c>
      <c r="G137" s="2" t="s">
        <v>916</v>
      </c>
      <c r="H137" s="8" t="str">
        <f t="shared" si="1"/>
        <v> </v>
      </c>
      <c r="I137" s="8" t="str">
        <f t="shared" si="22"/>
        <v> </v>
      </c>
      <c r="J137" s="8" t="str">
        <f t="shared" si="3"/>
        <v> </v>
      </c>
      <c r="K137" s="8" t="str">
        <f t="shared" si="4"/>
        <v>pot</v>
      </c>
      <c r="L137" s="8" t="str">
        <f t="shared" si="5"/>
        <v> </v>
      </c>
      <c r="M137" s="8" t="str">
        <f t="shared" si="6"/>
        <v> </v>
      </c>
      <c r="N137" s="8" t="str">
        <f t="shared" si="7"/>
        <v> </v>
      </c>
      <c r="O137" s="8" t="str">
        <f t="shared" si="8"/>
        <v> </v>
      </c>
      <c r="P137" s="8" t="str">
        <f t="shared" si="9"/>
        <v> </v>
      </c>
      <c r="Q137" s="8" t="str">
        <f t="shared" si="10"/>
        <v> </v>
      </c>
      <c r="R137" s="8" t="str">
        <f t="shared" si="11"/>
        <v> </v>
      </c>
      <c r="S137" s="8" t="str">
        <f t="shared" si="12"/>
        <v> </v>
      </c>
      <c r="T137" s="8" t="str">
        <f t="shared" si="13"/>
        <v> </v>
      </c>
      <c r="U137" s="8" t="str">
        <f t="shared" si="14"/>
        <v> </v>
      </c>
      <c r="V137" s="8" t="str">
        <f t="shared" si="15"/>
        <v> </v>
      </c>
      <c r="W137" s="8" t="str">
        <f t="shared" si="16"/>
        <v> </v>
      </c>
      <c r="X137" s="8" t="str">
        <f t="shared" si="17"/>
        <v> </v>
      </c>
      <c r="Y137" s="12" t="str">
        <f t="shared" si="18"/>
        <v> </v>
      </c>
      <c r="Z137" s="14" t="str">
        <f t="shared" si="23"/>
        <v> </v>
      </c>
      <c r="AA137" s="14" t="str">
        <f t="shared" si="20"/>
        <v> </v>
      </c>
      <c r="AB137" s="14" t="s">
        <v>145</v>
      </c>
      <c r="AC137" s="18" t="str">
        <f t="shared" si="21"/>
        <v>https://www.google.com.hk/search?q=Couscous recipe&amp;oq=Couscous&amp;amp recipe</v>
      </c>
    </row>
    <row r="138">
      <c r="A138" s="10"/>
      <c r="B138" s="2">
        <v>108.0</v>
      </c>
      <c r="C138" s="2" t="s">
        <v>599</v>
      </c>
      <c r="D138" s="2" t="s">
        <v>600</v>
      </c>
      <c r="E138" s="3" t="s">
        <v>917</v>
      </c>
      <c r="F138" s="21" t="s">
        <v>918</v>
      </c>
      <c r="G138" s="2" t="s">
        <v>918</v>
      </c>
      <c r="H138" s="8" t="str">
        <f t="shared" si="1"/>
        <v> </v>
      </c>
      <c r="I138" s="8" t="str">
        <f t="shared" si="22"/>
        <v> </v>
      </c>
      <c r="J138" s="8" t="str">
        <f t="shared" si="3"/>
        <v> </v>
      </c>
      <c r="K138" s="8" t="str">
        <f t="shared" si="4"/>
        <v> </v>
      </c>
      <c r="L138" s="8" t="str">
        <f t="shared" si="5"/>
        <v>bee</v>
      </c>
      <c r="M138" s="8" t="str">
        <f t="shared" si="6"/>
        <v> </v>
      </c>
      <c r="N138" s="8" t="str">
        <f t="shared" si="7"/>
        <v> </v>
      </c>
      <c r="O138" s="8" t="str">
        <f t="shared" si="8"/>
        <v>oni</v>
      </c>
      <c r="P138" s="8" t="str">
        <f t="shared" si="9"/>
        <v> </v>
      </c>
      <c r="Q138" s="8" t="str">
        <f t="shared" si="10"/>
        <v> </v>
      </c>
      <c r="R138" s="8" t="str">
        <f t="shared" si="11"/>
        <v> </v>
      </c>
      <c r="S138" s="8" t="str">
        <f t="shared" si="12"/>
        <v> </v>
      </c>
      <c r="T138" s="8" t="str">
        <f t="shared" si="13"/>
        <v>che</v>
      </c>
      <c r="U138" s="8" t="str">
        <f t="shared" si="14"/>
        <v> </v>
      </c>
      <c r="V138" s="8" t="str">
        <f t="shared" si="15"/>
        <v> </v>
      </c>
      <c r="W138" s="8" t="str">
        <f t="shared" si="16"/>
        <v> </v>
      </c>
      <c r="X138" s="8" t="str">
        <f t="shared" si="17"/>
        <v> </v>
      </c>
      <c r="Y138" s="12" t="str">
        <f t="shared" si="18"/>
        <v> </v>
      </c>
      <c r="Z138" s="14" t="str">
        <f t="shared" si="23"/>
        <v> </v>
      </c>
      <c r="AA138" s="14" t="str">
        <f t="shared" si="20"/>
        <v> </v>
      </c>
      <c r="AB138" s="14" t="s">
        <v>145</v>
      </c>
      <c r="AC138" s="18" t="str">
        <f t="shared" si="21"/>
        <v>https://www.google.com.hk/search?q=Döner Kebab recipe&amp;oq=Döner Kebab&amp;amp recipe</v>
      </c>
    </row>
    <row r="139">
      <c r="A139" s="10"/>
      <c r="B139" s="2">
        <v>109.0</v>
      </c>
      <c r="C139" s="2" t="s">
        <v>602</v>
      </c>
      <c r="D139" s="2" t="s">
        <v>603</v>
      </c>
      <c r="E139" s="3" t="s">
        <v>919</v>
      </c>
      <c r="F139" s="20" t="s">
        <v>920</v>
      </c>
      <c r="G139" s="2" t="s">
        <v>920</v>
      </c>
      <c r="H139" s="8" t="str">
        <f t="shared" si="1"/>
        <v> </v>
      </c>
      <c r="I139" s="8" t="str">
        <f t="shared" si="22"/>
        <v> </v>
      </c>
      <c r="J139" s="8" t="str">
        <f t="shared" si="3"/>
        <v> </v>
      </c>
      <c r="K139" s="8" t="str">
        <f t="shared" si="4"/>
        <v> </v>
      </c>
      <c r="L139" s="8" t="str">
        <f t="shared" si="5"/>
        <v> </v>
      </c>
      <c r="M139" s="8" t="str">
        <f t="shared" si="6"/>
        <v> </v>
      </c>
      <c r="N139" s="8" t="str">
        <f t="shared" si="7"/>
        <v> </v>
      </c>
      <c r="O139" s="8" t="str">
        <f t="shared" si="8"/>
        <v> </v>
      </c>
      <c r="P139" s="8" t="str">
        <f t="shared" si="9"/>
        <v> </v>
      </c>
      <c r="Q139" s="8" t="str">
        <f t="shared" si="10"/>
        <v> </v>
      </c>
      <c r="R139" s="8" t="str">
        <f t="shared" si="11"/>
        <v> </v>
      </c>
      <c r="S139" s="8" t="str">
        <f t="shared" si="12"/>
        <v> </v>
      </c>
      <c r="T139" s="8" t="str">
        <f t="shared" si="13"/>
        <v> </v>
      </c>
      <c r="U139" s="8" t="str">
        <f t="shared" si="14"/>
        <v> </v>
      </c>
      <c r="V139" s="8" t="str">
        <f t="shared" si="15"/>
        <v> </v>
      </c>
      <c r="W139" s="8" t="str">
        <f t="shared" si="16"/>
        <v> </v>
      </c>
      <c r="X139" s="8" t="str">
        <f t="shared" si="17"/>
        <v> </v>
      </c>
      <c r="Y139" s="12" t="str">
        <f t="shared" si="18"/>
        <v> </v>
      </c>
      <c r="Z139" s="14" t="str">
        <f t="shared" si="23"/>
        <v> </v>
      </c>
      <c r="AA139" s="14" t="str">
        <f t="shared" si="20"/>
        <v> </v>
      </c>
      <c r="AB139" s="14" t="s">
        <v>145</v>
      </c>
      <c r="AC139" s="18" t="str">
        <f t="shared" si="21"/>
        <v>https://www.google.com.hk/search?q=Matoke recipe&amp;oq=Matoke&amp;amp recipe</v>
      </c>
    </row>
    <row r="140">
      <c r="A140" s="10"/>
      <c r="B140" s="2">
        <v>110.0</v>
      </c>
      <c r="C140" s="2" t="s">
        <v>605</v>
      </c>
      <c r="D140" s="2" t="s">
        <v>606</v>
      </c>
      <c r="E140" s="3" t="s">
        <v>921</v>
      </c>
      <c r="F140" s="21" t="s">
        <v>922</v>
      </c>
      <c r="G140" s="2" t="s">
        <v>922</v>
      </c>
      <c r="H140" s="8" t="str">
        <f t="shared" si="1"/>
        <v> </v>
      </c>
      <c r="I140" s="8" t="str">
        <f t="shared" si="22"/>
        <v> </v>
      </c>
      <c r="J140" s="8" t="str">
        <f t="shared" si="3"/>
        <v> </v>
      </c>
      <c r="K140" s="8" t="str">
        <f t="shared" si="4"/>
        <v> </v>
      </c>
      <c r="L140" s="8" t="str">
        <f t="shared" si="5"/>
        <v>bee</v>
      </c>
      <c r="M140" s="8" t="str">
        <f t="shared" si="6"/>
        <v> </v>
      </c>
      <c r="N140" s="8" t="str">
        <f t="shared" si="7"/>
        <v> </v>
      </c>
      <c r="O140" s="8" t="str">
        <f t="shared" si="8"/>
        <v> </v>
      </c>
      <c r="P140" s="8" t="str">
        <f t="shared" si="9"/>
        <v> </v>
      </c>
      <c r="Q140" s="8" t="str">
        <f t="shared" si="10"/>
        <v> </v>
      </c>
      <c r="R140" s="8" t="str">
        <f t="shared" si="11"/>
        <v> </v>
      </c>
      <c r="S140" s="8" t="str">
        <f t="shared" si="12"/>
        <v> </v>
      </c>
      <c r="T140" s="8" t="str">
        <f t="shared" si="13"/>
        <v> </v>
      </c>
      <c r="U140" s="8" t="str">
        <f t="shared" si="14"/>
        <v> </v>
      </c>
      <c r="V140" s="8" t="str">
        <f t="shared" si="15"/>
        <v> </v>
      </c>
      <c r="W140" s="8" t="str">
        <f t="shared" si="16"/>
        <v>por</v>
      </c>
      <c r="X140" s="8" t="str">
        <f t="shared" si="17"/>
        <v> </v>
      </c>
      <c r="Y140" s="12" t="str">
        <f t="shared" si="18"/>
        <v> </v>
      </c>
      <c r="Z140" s="14" t="str">
        <f t="shared" si="23"/>
        <v> </v>
      </c>
      <c r="AA140" s="14" t="str">
        <f t="shared" si="20"/>
        <v> </v>
      </c>
      <c r="AB140" s="14" t="s">
        <v>145</v>
      </c>
      <c r="AC140" s="18" t="str">
        <f t="shared" si="21"/>
        <v>https://www.google.com.hk/search?q=Borscht recipe&amp;oq=Borscht&amp;amp recipe</v>
      </c>
    </row>
    <row r="141">
      <c r="A141" s="10"/>
      <c r="B141" s="2">
        <v>111.0</v>
      </c>
      <c r="C141" s="2" t="s">
        <v>609</v>
      </c>
      <c r="D141" s="2" t="s">
        <v>610</v>
      </c>
      <c r="E141" s="3" t="s">
        <v>611</v>
      </c>
      <c r="F141" s="20" t="s">
        <v>923</v>
      </c>
      <c r="G141" s="2" t="s">
        <v>923</v>
      </c>
      <c r="H141" s="8" t="str">
        <f t="shared" si="1"/>
        <v> </v>
      </c>
      <c r="I141" s="8" t="str">
        <f t="shared" si="22"/>
        <v> </v>
      </c>
      <c r="J141" s="8" t="str">
        <f t="shared" si="3"/>
        <v>mea</v>
      </c>
      <c r="K141" s="8" t="str">
        <f t="shared" si="4"/>
        <v> </v>
      </c>
      <c r="L141" s="8" t="str">
        <f t="shared" si="5"/>
        <v> </v>
      </c>
      <c r="M141" s="8" t="str">
        <f t="shared" si="6"/>
        <v> </v>
      </c>
      <c r="N141" s="8" t="str">
        <f t="shared" si="7"/>
        <v> </v>
      </c>
      <c r="O141" s="8" t="str">
        <f t="shared" si="8"/>
        <v> </v>
      </c>
      <c r="P141" s="8" t="str">
        <f t="shared" si="9"/>
        <v> </v>
      </c>
      <c r="Q141" s="8" t="str">
        <f t="shared" si="10"/>
        <v> </v>
      </c>
      <c r="R141" s="8" t="str">
        <f t="shared" si="11"/>
        <v> </v>
      </c>
      <c r="S141" s="8" t="str">
        <f t="shared" si="12"/>
        <v> </v>
      </c>
      <c r="T141" s="8" t="str">
        <f t="shared" si="13"/>
        <v> </v>
      </c>
      <c r="U141" s="8" t="str">
        <f t="shared" si="14"/>
        <v> </v>
      </c>
      <c r="V141" s="8" t="str">
        <f t="shared" si="15"/>
        <v> </v>
      </c>
      <c r="W141" s="8" t="str">
        <f t="shared" si="16"/>
        <v> </v>
      </c>
      <c r="X141" s="8" t="str">
        <f t="shared" si="17"/>
        <v> </v>
      </c>
      <c r="Y141" s="12" t="str">
        <f t="shared" si="18"/>
        <v> </v>
      </c>
      <c r="Z141" s="14" t="str">
        <f t="shared" si="23"/>
        <v> </v>
      </c>
      <c r="AA141" s="14" t="str">
        <f t="shared" si="20"/>
        <v>sal</v>
      </c>
      <c r="AB141" s="14"/>
      <c r="AC141" s="18" t="str">
        <f t="shared" si="21"/>
        <v>https://www.google.com.hk/search?q=Harees recipe&amp;oq=Harees&amp;amp recipe</v>
      </c>
    </row>
    <row r="142">
      <c r="A142" s="10"/>
      <c r="B142" s="2">
        <v>112.0</v>
      </c>
      <c r="C142" s="2" t="s">
        <v>613</v>
      </c>
      <c r="D142" s="2" t="s">
        <v>924</v>
      </c>
      <c r="E142" s="3" t="s">
        <v>925</v>
      </c>
      <c r="F142" s="21" t="s">
        <v>926</v>
      </c>
      <c r="G142" s="2" t="s">
        <v>926</v>
      </c>
      <c r="H142" s="8" t="str">
        <f t="shared" si="1"/>
        <v> </v>
      </c>
      <c r="I142" s="8" t="str">
        <f t="shared" si="22"/>
        <v> </v>
      </c>
      <c r="J142" s="8" t="str">
        <f t="shared" si="3"/>
        <v> </v>
      </c>
      <c r="K142" s="8" t="str">
        <f t="shared" si="4"/>
        <v> </v>
      </c>
      <c r="L142" s="8" t="str">
        <f t="shared" si="5"/>
        <v>bee</v>
      </c>
      <c r="M142" s="8" t="str">
        <f t="shared" si="6"/>
        <v> </v>
      </c>
      <c r="N142" s="8" t="str">
        <f t="shared" si="7"/>
        <v>sau</v>
      </c>
      <c r="O142" s="8" t="str">
        <f t="shared" si="8"/>
        <v>oni</v>
      </c>
      <c r="P142" s="8" t="str">
        <f t="shared" si="9"/>
        <v> </v>
      </c>
      <c r="Q142" s="8" t="str">
        <f t="shared" si="10"/>
        <v> </v>
      </c>
      <c r="R142" s="8" t="str">
        <f t="shared" si="11"/>
        <v> </v>
      </c>
      <c r="S142" s="8" t="str">
        <f t="shared" si="12"/>
        <v> </v>
      </c>
      <c r="T142" s="8" t="str">
        <f t="shared" si="13"/>
        <v>che</v>
      </c>
      <c r="U142" s="8" t="str">
        <f t="shared" si="14"/>
        <v> </v>
      </c>
      <c r="V142" s="8" t="str">
        <f t="shared" si="15"/>
        <v> </v>
      </c>
      <c r="W142" s="8" t="str">
        <f t="shared" si="16"/>
        <v> </v>
      </c>
      <c r="X142" s="8" t="str">
        <f t="shared" si="17"/>
        <v> </v>
      </c>
      <c r="Y142" s="12" t="str">
        <f t="shared" si="18"/>
        <v> </v>
      </c>
      <c r="Z142" s="14" t="str">
        <f t="shared" si="23"/>
        <v> </v>
      </c>
      <c r="AA142" s="14" t="str">
        <f t="shared" si="20"/>
        <v> </v>
      </c>
      <c r="AB142" s="14" t="s">
        <v>145</v>
      </c>
      <c r="AC142" s="18" t="str">
        <f t="shared" si="21"/>
        <v>https://www.google.com.hk/search?q=Big Mac recipe&amp;oq=Big Mac&amp;amp recipe</v>
      </c>
    </row>
    <row r="143">
      <c r="A143" s="10"/>
      <c r="B143" s="2">
        <v>113.0</v>
      </c>
      <c r="C143" s="2" t="s">
        <v>613</v>
      </c>
      <c r="D143" s="58" t="s">
        <v>616</v>
      </c>
      <c r="E143" s="3" t="s">
        <v>619</v>
      </c>
      <c r="F143" s="67" t="s">
        <v>927</v>
      </c>
      <c r="G143" s="58" t="s">
        <v>927</v>
      </c>
      <c r="H143" s="8" t="str">
        <f t="shared" si="1"/>
        <v> </v>
      </c>
      <c r="I143" s="8" t="str">
        <f t="shared" si="22"/>
        <v> </v>
      </c>
      <c r="J143" s="8" t="str">
        <f t="shared" si="3"/>
        <v> </v>
      </c>
      <c r="K143" s="8" t="str">
        <f t="shared" si="4"/>
        <v> </v>
      </c>
      <c r="L143" s="8" t="str">
        <f t="shared" si="5"/>
        <v> </v>
      </c>
      <c r="M143" s="8" t="str">
        <f t="shared" si="6"/>
        <v> </v>
      </c>
      <c r="N143" s="8" t="str">
        <f t="shared" si="7"/>
        <v> </v>
      </c>
      <c r="O143" s="8" t="str">
        <f t="shared" si="8"/>
        <v> </v>
      </c>
      <c r="P143" s="8" t="str">
        <f t="shared" si="9"/>
        <v> </v>
      </c>
      <c r="Q143" s="8" t="str">
        <f t="shared" si="10"/>
        <v> </v>
      </c>
      <c r="R143" s="8" t="str">
        <f t="shared" si="11"/>
        <v> </v>
      </c>
      <c r="S143" s="8" t="str">
        <f t="shared" si="12"/>
        <v> </v>
      </c>
      <c r="T143" s="8" t="str">
        <f t="shared" si="13"/>
        <v> </v>
      </c>
      <c r="U143" s="8" t="str">
        <f t="shared" si="14"/>
        <v> </v>
      </c>
      <c r="V143" s="8" t="str">
        <f t="shared" si="15"/>
        <v> </v>
      </c>
      <c r="W143" s="8" t="str">
        <f t="shared" si="16"/>
        <v> </v>
      </c>
      <c r="X143" s="8" t="str">
        <f t="shared" si="17"/>
        <v> </v>
      </c>
      <c r="Y143" s="12" t="str">
        <f t="shared" si="18"/>
        <v> </v>
      </c>
      <c r="Z143" s="14" t="str">
        <f t="shared" si="23"/>
        <v> </v>
      </c>
      <c r="AA143" s="14" t="str">
        <f t="shared" si="20"/>
        <v> </v>
      </c>
      <c r="AB143" s="14" t="s">
        <v>145</v>
      </c>
      <c r="AC143" s="18" t="str">
        <f t="shared" si="21"/>
        <v>https://www.google.com.hk/search?q=Thanks giving turkey recipe&amp;oq=Thanks giving turkey&amp;amp recipe</v>
      </c>
    </row>
    <row r="144">
      <c r="A144" s="10"/>
      <c r="B144" s="2">
        <v>120.0</v>
      </c>
      <c r="C144" s="2" t="s">
        <v>796</v>
      </c>
      <c r="D144" s="2" t="s">
        <v>928</v>
      </c>
      <c r="E144" s="3" t="s">
        <v>929</v>
      </c>
      <c r="F144" s="21" t="s">
        <v>930</v>
      </c>
      <c r="G144" s="2" t="s">
        <v>930</v>
      </c>
      <c r="H144" s="8" t="str">
        <f t="shared" si="1"/>
        <v> </v>
      </c>
      <c r="I144" s="8" t="str">
        <f t="shared" si="22"/>
        <v>egg</v>
      </c>
      <c r="J144" s="8" t="str">
        <f t="shared" si="3"/>
        <v> </v>
      </c>
      <c r="K144" s="8" t="str">
        <f t="shared" si="4"/>
        <v>pot</v>
      </c>
      <c r="L144" s="8" t="str">
        <f t="shared" si="5"/>
        <v>bee</v>
      </c>
      <c r="M144" s="8" t="str">
        <f t="shared" si="6"/>
        <v> </v>
      </c>
      <c r="N144" s="8" t="str">
        <f t="shared" si="7"/>
        <v> </v>
      </c>
      <c r="O144" s="8" t="str">
        <f t="shared" si="8"/>
        <v> </v>
      </c>
      <c r="P144" s="8" t="str">
        <f t="shared" si="9"/>
        <v> </v>
      </c>
      <c r="Q144" s="8" t="str">
        <f t="shared" si="10"/>
        <v> </v>
      </c>
      <c r="R144" s="8" t="str">
        <f t="shared" si="11"/>
        <v> </v>
      </c>
      <c r="S144" s="8" t="str">
        <f t="shared" si="12"/>
        <v> </v>
      </c>
      <c r="T144" s="8" t="str">
        <f t="shared" si="13"/>
        <v> </v>
      </c>
      <c r="U144" s="8" t="str">
        <f t="shared" si="14"/>
        <v> </v>
      </c>
      <c r="V144" s="8" t="str">
        <f t="shared" si="15"/>
        <v> </v>
      </c>
      <c r="W144" s="8" t="str">
        <f t="shared" si="16"/>
        <v> </v>
      </c>
      <c r="X144" s="8" t="str">
        <f t="shared" si="17"/>
        <v> </v>
      </c>
      <c r="Y144" s="12" t="str">
        <f t="shared" si="18"/>
        <v> </v>
      </c>
      <c r="Z144" s="14" t="str">
        <f t="shared" si="23"/>
        <v> </v>
      </c>
      <c r="AA144" s="14" t="str">
        <f t="shared" si="20"/>
        <v> </v>
      </c>
      <c r="AB144" s="14" t="s">
        <v>145</v>
      </c>
      <c r="AC144" s="18" t="str">
        <f t="shared" si="21"/>
        <v>https://www.google.com.hk/search?q=Chivito recipe&amp;oq=Chivito&amp;amp recipe</v>
      </c>
    </row>
    <row r="145">
      <c r="A145" s="10"/>
      <c r="B145" s="2">
        <v>114.0</v>
      </c>
      <c r="C145" s="2" t="s">
        <v>621</v>
      </c>
      <c r="D145" s="2" t="s">
        <v>622</v>
      </c>
      <c r="E145" s="3" t="s">
        <v>931</v>
      </c>
      <c r="F145" s="20" t="s">
        <v>932</v>
      </c>
      <c r="G145" s="2" t="s">
        <v>932</v>
      </c>
      <c r="H145" s="8" t="str">
        <f t="shared" si="1"/>
        <v>ric</v>
      </c>
      <c r="I145" s="8" t="str">
        <f t="shared" si="22"/>
        <v> </v>
      </c>
      <c r="J145" s="8" t="str">
        <f t="shared" si="3"/>
        <v>mea</v>
      </c>
      <c r="K145" s="8" t="str">
        <f t="shared" si="4"/>
        <v> </v>
      </c>
      <c r="L145" s="8" t="str">
        <f t="shared" si="5"/>
        <v> </v>
      </c>
      <c r="M145" s="8" t="str">
        <f t="shared" si="6"/>
        <v> </v>
      </c>
      <c r="N145" s="8" t="str">
        <f t="shared" si="7"/>
        <v> </v>
      </c>
      <c r="O145" s="8" t="str">
        <f t="shared" si="8"/>
        <v>oni</v>
      </c>
      <c r="P145" s="8" t="str">
        <f t="shared" si="9"/>
        <v> </v>
      </c>
      <c r="Q145" s="8" t="str">
        <f t="shared" si="10"/>
        <v> </v>
      </c>
      <c r="R145" s="8" t="str">
        <f t="shared" si="11"/>
        <v>gar</v>
      </c>
      <c r="S145" s="8" t="str">
        <f t="shared" si="12"/>
        <v> </v>
      </c>
      <c r="T145" s="8" t="str">
        <f t="shared" si="13"/>
        <v> </v>
      </c>
      <c r="U145" s="8" t="str">
        <f t="shared" si="14"/>
        <v>lam</v>
      </c>
      <c r="V145" s="8" t="str">
        <f t="shared" si="15"/>
        <v> </v>
      </c>
      <c r="W145" s="8" t="str">
        <f t="shared" si="16"/>
        <v> </v>
      </c>
      <c r="X145" s="8" t="str">
        <f t="shared" si="17"/>
        <v> </v>
      </c>
      <c r="Y145" s="12" t="str">
        <f t="shared" si="18"/>
        <v> </v>
      </c>
      <c r="Z145" s="14" t="str">
        <f t="shared" si="23"/>
        <v> </v>
      </c>
      <c r="AA145" s="14" t="str">
        <f t="shared" si="20"/>
        <v> </v>
      </c>
      <c r="AB145" s="14" t="s">
        <v>145</v>
      </c>
      <c r="AC145" s="18" t="str">
        <f t="shared" si="21"/>
        <v>https://www.google.com.hk/search?q=Plov recipe&amp;oq=Plov&amp;amp recipe</v>
      </c>
    </row>
    <row r="146">
      <c r="A146" s="10"/>
      <c r="B146" s="2">
        <v>135.0</v>
      </c>
      <c r="C146" s="2" t="s">
        <v>797</v>
      </c>
      <c r="D146" s="2" t="s">
        <v>933</v>
      </c>
      <c r="E146" s="3" t="s">
        <v>934</v>
      </c>
      <c r="F146" s="21" t="s">
        <v>935</v>
      </c>
      <c r="G146" s="2" t="s">
        <v>935</v>
      </c>
      <c r="H146" s="8" t="str">
        <f t="shared" si="1"/>
        <v> </v>
      </c>
      <c r="I146" s="8" t="str">
        <f t="shared" si="22"/>
        <v> </v>
      </c>
      <c r="J146" s="8" t="str">
        <f t="shared" si="3"/>
        <v> </v>
      </c>
      <c r="K146" s="8" t="str">
        <f t="shared" si="4"/>
        <v> </v>
      </c>
      <c r="L146" s="8" t="str">
        <f t="shared" si="5"/>
        <v>bee</v>
      </c>
      <c r="M146" s="8" t="str">
        <f t="shared" si="6"/>
        <v> </v>
      </c>
      <c r="N146" s="8" t="str">
        <f t="shared" si="7"/>
        <v> </v>
      </c>
      <c r="O146" s="8" t="str">
        <f t="shared" si="8"/>
        <v> </v>
      </c>
      <c r="P146" s="8" t="str">
        <f t="shared" si="9"/>
        <v> </v>
      </c>
      <c r="Q146" s="8" t="str">
        <f t="shared" si="10"/>
        <v> </v>
      </c>
      <c r="R146" s="8" t="str">
        <f t="shared" si="11"/>
        <v> </v>
      </c>
      <c r="S146" s="8" t="str">
        <f t="shared" si="12"/>
        <v> </v>
      </c>
      <c r="T146" s="8" t="str">
        <f t="shared" si="13"/>
        <v> </v>
      </c>
      <c r="U146" s="8" t="str">
        <f t="shared" si="14"/>
        <v> </v>
      </c>
      <c r="V146" s="8" t="str">
        <f t="shared" si="15"/>
        <v>chi</v>
      </c>
      <c r="W146" s="8" t="str">
        <f t="shared" si="16"/>
        <v>por</v>
      </c>
      <c r="X146" s="8" t="str">
        <f t="shared" si="17"/>
        <v> </v>
      </c>
      <c r="Y146" s="12" t="str">
        <f t="shared" si="18"/>
        <v> </v>
      </c>
      <c r="Z146" s="14" t="str">
        <f t="shared" si="23"/>
        <v> </v>
      </c>
      <c r="AA146" s="14" t="str">
        <f t="shared" si="20"/>
        <v> </v>
      </c>
      <c r="AB146" s="14" t="s">
        <v>145</v>
      </c>
      <c r="AC146" s="18" t="str">
        <f t="shared" si="21"/>
        <v>https://www.google.com.hk/search?q=Laplap recipe&amp;oq=Laplap&amp;amp recipe</v>
      </c>
    </row>
    <row r="147">
      <c r="A147" s="10"/>
      <c r="B147" s="2">
        <v>134.0</v>
      </c>
      <c r="C147" s="2" t="s">
        <v>798</v>
      </c>
      <c r="D147" s="2" t="s">
        <v>936</v>
      </c>
      <c r="E147" s="3" t="s">
        <v>937</v>
      </c>
      <c r="F147" s="20" t="s">
        <v>938</v>
      </c>
      <c r="G147" s="2" t="s">
        <v>938</v>
      </c>
      <c r="H147" s="8" t="str">
        <f t="shared" si="1"/>
        <v> </v>
      </c>
      <c r="I147" s="8" t="str">
        <f t="shared" si="22"/>
        <v>egg</v>
      </c>
      <c r="J147" s="8" t="str">
        <f t="shared" si="3"/>
        <v> </v>
      </c>
      <c r="K147" s="8" t="str">
        <f t="shared" si="4"/>
        <v> </v>
      </c>
      <c r="L147" s="8" t="str">
        <f t="shared" si="5"/>
        <v> </v>
      </c>
      <c r="M147" s="8" t="str">
        <f t="shared" si="6"/>
        <v> </v>
      </c>
      <c r="N147" s="8" t="str">
        <f t="shared" si="7"/>
        <v> </v>
      </c>
      <c r="O147" s="8" t="str">
        <f t="shared" si="8"/>
        <v>oni</v>
      </c>
      <c r="P147" s="8" t="str">
        <f t="shared" si="9"/>
        <v> </v>
      </c>
      <c r="Q147" s="8" t="str">
        <f t="shared" si="10"/>
        <v> </v>
      </c>
      <c r="R147" s="8" t="str">
        <f t="shared" si="11"/>
        <v> </v>
      </c>
      <c r="S147" s="8" t="str">
        <f t="shared" si="12"/>
        <v> </v>
      </c>
      <c r="T147" s="8" t="str">
        <f t="shared" si="13"/>
        <v>che</v>
      </c>
      <c r="U147" s="8" t="str">
        <f t="shared" si="14"/>
        <v> </v>
      </c>
      <c r="V147" s="8" t="str">
        <f t="shared" si="15"/>
        <v> </v>
      </c>
      <c r="W147" s="8" t="str">
        <f t="shared" si="16"/>
        <v> </v>
      </c>
      <c r="X147" s="8" t="str">
        <f t="shared" si="17"/>
        <v> </v>
      </c>
      <c r="Y147" s="12" t="str">
        <f t="shared" si="18"/>
        <v> </v>
      </c>
      <c r="Z147" s="14" t="str">
        <f t="shared" si="23"/>
        <v> </v>
      </c>
      <c r="AA147" s="14" t="str">
        <f t="shared" si="20"/>
        <v>sal</v>
      </c>
      <c r="AB147" s="14"/>
      <c r="AC147" s="18" t="str">
        <f t="shared" si="21"/>
        <v>https://www.google.com.hk/search?q=Fettuccine alla Papalina recipe&amp;oq=Fettuccine alla Papalina&amp;amp recipe</v>
      </c>
    </row>
    <row r="148">
      <c r="A148" s="10"/>
      <c r="B148" s="2">
        <v>115.0</v>
      </c>
      <c r="C148" s="2" t="s">
        <v>624</v>
      </c>
      <c r="D148" s="2" t="s">
        <v>625</v>
      </c>
      <c r="E148" s="3" t="s">
        <v>939</v>
      </c>
      <c r="F148" s="21" t="s">
        <v>940</v>
      </c>
      <c r="G148" s="2" t="s">
        <v>940</v>
      </c>
      <c r="H148" s="8" t="str">
        <f t="shared" si="1"/>
        <v>ric</v>
      </c>
      <c r="I148" s="8" t="str">
        <f t="shared" si="22"/>
        <v> </v>
      </c>
      <c r="J148" s="8" t="str">
        <f t="shared" si="3"/>
        <v> </v>
      </c>
      <c r="K148" s="8" t="str">
        <f t="shared" si="4"/>
        <v> </v>
      </c>
      <c r="L148" s="8" t="str">
        <f t="shared" si="5"/>
        <v> </v>
      </c>
      <c r="M148" s="8" t="str">
        <f t="shared" si="6"/>
        <v> </v>
      </c>
      <c r="N148" s="8" t="str">
        <f t="shared" si="7"/>
        <v> </v>
      </c>
      <c r="O148" s="8" t="str">
        <f t="shared" si="8"/>
        <v> </v>
      </c>
      <c r="P148" s="8" t="str">
        <f t="shared" si="9"/>
        <v> </v>
      </c>
      <c r="Q148" s="8" t="str">
        <f t="shared" si="10"/>
        <v>bea</v>
      </c>
      <c r="R148" s="8" t="str">
        <f t="shared" si="11"/>
        <v> </v>
      </c>
      <c r="S148" s="8" t="str">
        <f t="shared" si="12"/>
        <v> </v>
      </c>
      <c r="T148" s="8" t="str">
        <f t="shared" si="13"/>
        <v> </v>
      </c>
      <c r="U148" s="8" t="str">
        <f t="shared" si="14"/>
        <v> </v>
      </c>
      <c r="V148" s="8" t="str">
        <f t="shared" si="15"/>
        <v> </v>
      </c>
      <c r="W148" s="8" t="str">
        <f t="shared" si="16"/>
        <v> </v>
      </c>
      <c r="X148" s="8" t="str">
        <f t="shared" si="17"/>
        <v> </v>
      </c>
      <c r="Y148" s="12" t="str">
        <f t="shared" si="18"/>
        <v> </v>
      </c>
      <c r="Z148" s="14" t="str">
        <f t="shared" si="23"/>
        <v> </v>
      </c>
      <c r="AA148" s="14" t="str">
        <f t="shared" si="20"/>
        <v> </v>
      </c>
      <c r="AB148" s="14" t="s">
        <v>145</v>
      </c>
      <c r="AC148" s="18" t="str">
        <f t="shared" si="21"/>
        <v>https://www.google.com.hk/search?q=Pabellón criollo recipe&amp;oq=Pabellón criollo&amp;amp recipe</v>
      </c>
    </row>
    <row r="149">
      <c r="A149" s="10"/>
      <c r="B149" s="2">
        <v>116.0</v>
      </c>
      <c r="C149" s="2" t="s">
        <v>627</v>
      </c>
      <c r="D149" s="2" t="s">
        <v>629</v>
      </c>
      <c r="E149" s="3" t="s">
        <v>630</v>
      </c>
      <c r="F149" s="20" t="s">
        <v>941</v>
      </c>
      <c r="G149" s="2" t="s">
        <v>941</v>
      </c>
      <c r="H149" s="8" t="str">
        <f t="shared" si="1"/>
        <v>ric</v>
      </c>
      <c r="I149" s="8" t="str">
        <f t="shared" si="22"/>
        <v> </v>
      </c>
      <c r="J149" s="8" t="str">
        <f t="shared" si="3"/>
        <v> </v>
      </c>
      <c r="K149" s="8" t="str">
        <f t="shared" si="4"/>
        <v> </v>
      </c>
      <c r="L149" s="8" t="str">
        <f t="shared" si="5"/>
        <v>bee</v>
      </c>
      <c r="M149" s="8" t="str">
        <f t="shared" si="6"/>
        <v> </v>
      </c>
      <c r="N149" s="8" t="str">
        <f t="shared" si="7"/>
        <v> </v>
      </c>
      <c r="O149" s="8" t="str">
        <f t="shared" si="8"/>
        <v>oni</v>
      </c>
      <c r="P149" s="8" t="str">
        <f t="shared" si="9"/>
        <v> </v>
      </c>
      <c r="Q149" s="8" t="str">
        <f t="shared" si="10"/>
        <v> </v>
      </c>
      <c r="R149" s="8" t="str">
        <f t="shared" si="11"/>
        <v> </v>
      </c>
      <c r="S149" s="8" t="str">
        <f t="shared" si="12"/>
        <v> </v>
      </c>
      <c r="T149" s="8" t="str">
        <f t="shared" si="13"/>
        <v> </v>
      </c>
      <c r="U149" s="8" t="str">
        <f t="shared" si="14"/>
        <v> </v>
      </c>
      <c r="V149" s="8" t="str">
        <f t="shared" si="15"/>
        <v> </v>
      </c>
      <c r="W149" s="8" t="str">
        <f t="shared" si="16"/>
        <v> </v>
      </c>
      <c r="X149" s="8" t="str">
        <f t="shared" si="17"/>
        <v> </v>
      </c>
      <c r="Y149" s="12" t="str">
        <f t="shared" si="18"/>
        <v> </v>
      </c>
      <c r="Z149" s="14" t="str">
        <f t="shared" si="23"/>
        <v> </v>
      </c>
      <c r="AA149" s="14" t="str">
        <f t="shared" si="20"/>
        <v> </v>
      </c>
      <c r="AB149" s="14" t="s">
        <v>145</v>
      </c>
      <c r="AC149" s="18" t="str">
        <f t="shared" si="21"/>
        <v>https://www.google.com.hk/search?q=Pho recipe&amp;oq=Pho&amp;amp recipe</v>
      </c>
    </row>
    <row r="150">
      <c r="A150" s="10"/>
      <c r="B150" s="2">
        <v>117.0</v>
      </c>
      <c r="C150" s="2" t="s">
        <v>633</v>
      </c>
      <c r="D150" s="2" t="s">
        <v>634</v>
      </c>
      <c r="E150" s="3" t="s">
        <v>635</v>
      </c>
      <c r="F150" s="21" t="s">
        <v>942</v>
      </c>
      <c r="G150" s="2" t="s">
        <v>942</v>
      </c>
      <c r="H150" s="8" t="str">
        <f t="shared" si="1"/>
        <v>ric</v>
      </c>
      <c r="I150" s="8" t="str">
        <f t="shared" si="22"/>
        <v> </v>
      </c>
      <c r="J150" s="8" t="str">
        <f t="shared" si="3"/>
        <v>mea</v>
      </c>
      <c r="K150" s="8" t="str">
        <f t="shared" si="4"/>
        <v> </v>
      </c>
      <c r="L150" s="8" t="str">
        <f t="shared" si="5"/>
        <v> </v>
      </c>
      <c r="M150" s="8" t="str">
        <f t="shared" si="6"/>
        <v> </v>
      </c>
      <c r="N150" s="8" t="str">
        <f t="shared" si="7"/>
        <v> </v>
      </c>
      <c r="O150" s="8" t="str">
        <f t="shared" si="8"/>
        <v> </v>
      </c>
      <c r="P150" s="8" t="str">
        <f t="shared" si="9"/>
        <v> </v>
      </c>
      <c r="Q150" s="8" t="str">
        <f t="shared" si="10"/>
        <v> </v>
      </c>
      <c r="R150" s="8" t="str">
        <f t="shared" si="11"/>
        <v> </v>
      </c>
      <c r="S150" s="8" t="str">
        <f t="shared" si="12"/>
        <v> </v>
      </c>
      <c r="T150" s="8" t="str">
        <f t="shared" si="13"/>
        <v> </v>
      </c>
      <c r="U150" s="8" t="str">
        <f t="shared" si="14"/>
        <v> </v>
      </c>
      <c r="V150" s="8" t="str">
        <f t="shared" si="15"/>
        <v> </v>
      </c>
      <c r="W150" s="8" t="str">
        <f t="shared" si="16"/>
        <v> </v>
      </c>
      <c r="X150" s="8" t="str">
        <f t="shared" si="17"/>
        <v> </v>
      </c>
      <c r="Y150" s="12" t="str">
        <f t="shared" si="18"/>
        <v> </v>
      </c>
      <c r="Z150" s="14" t="str">
        <f t="shared" si="23"/>
        <v> </v>
      </c>
      <c r="AA150" s="14" t="str">
        <f t="shared" si="20"/>
        <v> </v>
      </c>
      <c r="AB150" s="14" t="s">
        <v>145</v>
      </c>
      <c r="AC150" s="18" t="str">
        <f t="shared" si="21"/>
        <v>https://www.google.com.hk/search?q=Saltah recipe&amp;oq=Saltah&amp;amp recipe</v>
      </c>
    </row>
    <row r="151">
      <c r="A151" s="10"/>
      <c r="B151" s="2">
        <v>133.0</v>
      </c>
      <c r="C151" s="2" t="s">
        <v>799</v>
      </c>
      <c r="D151" s="2" t="s">
        <v>943</v>
      </c>
      <c r="E151" s="3" t="s">
        <v>944</v>
      </c>
      <c r="F151" s="20" t="s">
        <v>945</v>
      </c>
      <c r="G151" s="2" t="s">
        <v>945</v>
      </c>
      <c r="H151" s="8" t="str">
        <f t="shared" si="1"/>
        <v> </v>
      </c>
      <c r="I151" s="8" t="str">
        <f t="shared" si="22"/>
        <v> </v>
      </c>
      <c r="J151" s="8" t="str">
        <f t="shared" si="3"/>
        <v> </v>
      </c>
      <c r="K151" s="8" t="str">
        <f t="shared" si="4"/>
        <v> </v>
      </c>
      <c r="L151" s="8" t="str">
        <f t="shared" si="5"/>
        <v> </v>
      </c>
      <c r="M151" s="8" t="str">
        <f t="shared" si="6"/>
        <v> </v>
      </c>
      <c r="N151" s="8" t="str">
        <f t="shared" si="7"/>
        <v>sau</v>
      </c>
      <c r="O151" s="8" t="str">
        <f t="shared" si="8"/>
        <v> </v>
      </c>
      <c r="P151" s="8" t="str">
        <f t="shared" si="9"/>
        <v> </v>
      </c>
      <c r="Q151" s="8" t="str">
        <f t="shared" si="10"/>
        <v> </v>
      </c>
      <c r="R151" s="8" t="str">
        <f t="shared" si="11"/>
        <v> </v>
      </c>
      <c r="S151" s="8" t="str">
        <f t="shared" si="12"/>
        <v>mil</v>
      </c>
      <c r="T151" s="8" t="str">
        <f t="shared" si="13"/>
        <v> </v>
      </c>
      <c r="U151" s="8" t="str">
        <f t="shared" si="14"/>
        <v> </v>
      </c>
      <c r="V151" s="8" t="str">
        <f t="shared" si="15"/>
        <v> </v>
      </c>
      <c r="W151" s="8" t="str">
        <f t="shared" si="16"/>
        <v> </v>
      </c>
      <c r="X151" s="8" t="str">
        <f t="shared" si="17"/>
        <v> </v>
      </c>
      <c r="Y151" s="12" t="str">
        <f t="shared" si="18"/>
        <v> </v>
      </c>
      <c r="Z151" s="14" t="str">
        <f t="shared" si="23"/>
        <v> </v>
      </c>
      <c r="AA151" s="14" t="str">
        <f t="shared" si="20"/>
        <v> </v>
      </c>
      <c r="AB151" s="14" t="s">
        <v>145</v>
      </c>
      <c r="AC151" s="18" t="str">
        <f t="shared" si="21"/>
        <v>https://www.google.com.hk/search?q=Sadza recipe&amp;oq=Sadza&amp;amp recipe</v>
      </c>
    </row>
  </sheetData>
  <autoFilter ref="$A$1:$AC$151"/>
  <dataValidations>
    <dataValidation type="list" allowBlank="1" sqref="A2:A151">
      <formula1>"✔"</formula1>
    </dataValidation>
  </dataValidation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location="/media/File:AOC_C%C3%B4tes-de-provence_La_Londe_ros%C3%A9_et_moules-frites.JPG" ref="E15"/>
    <hyperlink r:id="rId15" ref="E16"/>
    <hyperlink r:id="rId16" ref="E17"/>
    <hyperlink r:id="rId17" ref="E18"/>
    <hyperlink r:id="rId18" ref="E19"/>
    <hyperlink r:id="rId19" ref="E20"/>
    <hyperlink r:id="rId20" ref="E21"/>
    <hyperlink r:id="rId21" location="/media/File:Feijoada_(4808711154).jpg" ref="E22"/>
    <hyperlink r:id="rId22" ref="E23"/>
    <hyperlink r:id="rId23" ref="E24"/>
    <hyperlink r:id="rId24" ref="E25"/>
    <hyperlink r:id="rId25" ref="E26"/>
    <hyperlink r:id="rId26" ref="E27"/>
    <hyperlink r:id="rId27" ref="E28"/>
    <hyperlink r:id="rId28" ref="E29"/>
    <hyperlink r:id="rId29" ref="E30"/>
    <hyperlink r:id="rId30" ref="E31"/>
    <hyperlink r:id="rId31" ref="E32"/>
    <hyperlink r:id="rId32" ref="E33"/>
    <hyperlink r:id="rId33" ref="E34"/>
    <hyperlink r:id="rId34" ref="E35"/>
    <hyperlink r:id="rId35" ref="E36"/>
    <hyperlink r:id="rId36" ref="E37"/>
    <hyperlink r:id="rId37" ref="E38"/>
    <hyperlink r:id="rId38" ref="E39"/>
    <hyperlink r:id="rId39" ref="E40"/>
    <hyperlink r:id="rId40" ref="E41"/>
    <hyperlink r:id="rId41" ref="E42"/>
    <hyperlink r:id="rId42" ref="E43"/>
    <hyperlink r:id="rId43" ref="E44"/>
    <hyperlink r:id="rId44" ref="E45"/>
    <hyperlink r:id="rId45" ref="E46"/>
    <hyperlink r:id="rId46" ref="E47"/>
    <hyperlink r:id="rId47" ref="E48"/>
    <hyperlink r:id="rId48" ref="E49"/>
    <hyperlink r:id="rId49" ref="E50"/>
    <hyperlink r:id="rId50" ref="E51"/>
    <hyperlink r:id="rId51" ref="E52"/>
    <hyperlink r:id="rId52" ref="E53"/>
    <hyperlink r:id="rId53" ref="E54"/>
    <hyperlink r:id="rId54" ref="E55"/>
    <hyperlink r:id="rId55" ref="E56"/>
    <hyperlink r:id="rId56" ref="E57"/>
    <hyperlink r:id="rId57" ref="E58"/>
    <hyperlink r:id="rId58" ref="E59"/>
    <hyperlink r:id="rId59" ref="E60"/>
    <hyperlink r:id="rId60" ref="E61"/>
    <hyperlink r:id="rId61" ref="E62"/>
    <hyperlink r:id="rId62" ref="E63"/>
    <hyperlink r:id="rId63" ref="E64"/>
    <hyperlink r:id="rId64" ref="E65"/>
    <hyperlink r:id="rId65" ref="E66"/>
    <hyperlink r:id="rId66" ref="E67"/>
    <hyperlink r:id="rId67" ref="E68"/>
    <hyperlink r:id="rId68" ref="E69"/>
    <hyperlink r:id="rId69" ref="E70"/>
    <hyperlink r:id="rId70" ref="E71"/>
    <hyperlink r:id="rId71" ref="E72"/>
    <hyperlink r:id="rId72" ref="E73"/>
    <hyperlink r:id="rId73" ref="E74"/>
    <hyperlink r:id="rId74" ref="E75"/>
    <hyperlink r:id="rId75" ref="E76"/>
    <hyperlink r:id="rId76" ref="E77"/>
    <hyperlink r:id="rId77" ref="E78"/>
    <hyperlink r:id="rId78" ref="E79"/>
    <hyperlink r:id="rId79" ref="E80"/>
    <hyperlink r:id="rId80" ref="E81"/>
    <hyperlink r:id="rId81" ref="E82"/>
    <hyperlink r:id="rId82" ref="E83"/>
    <hyperlink r:id="rId83" ref="E84"/>
    <hyperlink r:id="rId84" ref="E85"/>
    <hyperlink r:id="rId85" ref="E86"/>
    <hyperlink r:id="rId86" ref="E87"/>
    <hyperlink r:id="rId87" ref="E88"/>
    <hyperlink r:id="rId88" ref="E89"/>
    <hyperlink r:id="rId89" ref="E90"/>
    <hyperlink r:id="rId90" ref="E91"/>
    <hyperlink r:id="rId91" ref="E92"/>
    <hyperlink r:id="rId92" ref="E93"/>
    <hyperlink r:id="rId93" ref="E94"/>
    <hyperlink r:id="rId94" ref="E95"/>
    <hyperlink r:id="rId95" ref="E96"/>
    <hyperlink r:id="rId96" ref="E97"/>
    <hyperlink r:id="rId97" ref="E98"/>
    <hyperlink r:id="rId98" ref="E99"/>
    <hyperlink r:id="rId99" ref="E100"/>
    <hyperlink r:id="rId100" ref="E101"/>
    <hyperlink r:id="rId101" ref="E102"/>
    <hyperlink r:id="rId102" ref="E103"/>
    <hyperlink r:id="rId103" ref="E104"/>
    <hyperlink r:id="rId104" ref="E105"/>
    <hyperlink r:id="rId105" ref="E106"/>
    <hyperlink r:id="rId106" ref="E107"/>
    <hyperlink r:id="rId107" ref="E108"/>
    <hyperlink r:id="rId108" ref="E109"/>
    <hyperlink r:id="rId109" ref="E110"/>
    <hyperlink r:id="rId110" ref="E111"/>
    <hyperlink r:id="rId111" ref="E112"/>
    <hyperlink r:id="rId112" ref="E113"/>
    <hyperlink r:id="rId113" ref="E114"/>
    <hyperlink r:id="rId114" ref="E115"/>
    <hyperlink r:id="rId115" ref="E116"/>
    <hyperlink r:id="rId116" ref="E117"/>
    <hyperlink r:id="rId117" ref="E118"/>
    <hyperlink r:id="rId118" ref="E119"/>
    <hyperlink r:id="rId119" ref="E120"/>
    <hyperlink r:id="rId120" ref="E121"/>
    <hyperlink r:id="rId121" ref="E122"/>
    <hyperlink r:id="rId122" ref="E123"/>
    <hyperlink r:id="rId123" ref="E124"/>
    <hyperlink r:id="rId124" ref="E125"/>
    <hyperlink r:id="rId125" ref="E126"/>
    <hyperlink r:id="rId126" ref="E127"/>
    <hyperlink r:id="rId127" ref="E128"/>
    <hyperlink r:id="rId128" ref="E129"/>
    <hyperlink r:id="rId129" ref="E130"/>
    <hyperlink r:id="rId130" ref="E131"/>
    <hyperlink r:id="rId131" ref="E132"/>
    <hyperlink r:id="rId132" ref="E133"/>
    <hyperlink r:id="rId133" ref="E134"/>
    <hyperlink r:id="rId134" ref="E135"/>
    <hyperlink r:id="rId135" ref="E136"/>
    <hyperlink r:id="rId136" ref="E137"/>
    <hyperlink r:id="rId137" ref="E138"/>
    <hyperlink r:id="rId138" ref="E139"/>
    <hyperlink r:id="rId139" ref="E140"/>
    <hyperlink r:id="rId140" ref="E141"/>
    <hyperlink r:id="rId141" ref="E142"/>
    <hyperlink r:id="rId142" ref="E143"/>
    <hyperlink r:id="rId143" ref="E144"/>
    <hyperlink r:id="rId144" ref="E145"/>
    <hyperlink r:id="rId145" ref="E146"/>
    <hyperlink r:id="rId146" ref="E147"/>
    <hyperlink r:id="rId147" ref="E148"/>
    <hyperlink r:id="rId148" ref="E149"/>
    <hyperlink r:id="rId149" ref="E150"/>
    <hyperlink r:id="rId150" ref="E151"/>
  </hyperlinks>
  <drawing r:id="rId151"/>
  <tableParts count="1">
    <tablePart r:id="rId15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2" width="5.71"/>
    <col customWidth="1" min="3" max="3" width="5.29"/>
    <col customWidth="1" min="6" max="6" width="38.71"/>
  </cols>
  <sheetData>
    <row r="1">
      <c r="A1" s="1" t="s">
        <v>41</v>
      </c>
      <c r="B1" s="1" t="s">
        <v>48</v>
      </c>
      <c r="C1" s="1" t="s">
        <v>25</v>
      </c>
      <c r="D1" s="1" t="s">
        <v>54</v>
      </c>
      <c r="E1" s="1" t="s">
        <v>55</v>
      </c>
      <c r="F1" s="1" t="s">
        <v>56</v>
      </c>
      <c r="G1" s="1" t="s">
        <v>58</v>
      </c>
      <c r="H1" s="1" t="s">
        <v>60</v>
      </c>
    </row>
    <row r="2">
      <c r="A2" s="2">
        <v>1.0</v>
      </c>
      <c r="B2" s="2" t="s">
        <v>63</v>
      </c>
      <c r="C2" s="8" t="s">
        <v>64</v>
      </c>
      <c r="D2" s="2" t="s">
        <v>70</v>
      </c>
      <c r="E2" s="8" t="s">
        <v>72</v>
      </c>
      <c r="F2" s="9" t="s">
        <v>73</v>
      </c>
      <c r="G2" s="8" t="s">
        <v>76</v>
      </c>
      <c r="H2" s="3" t="s">
        <v>77</v>
      </c>
    </row>
    <row r="3">
      <c r="A3" s="2">
        <v>2.0</v>
      </c>
      <c r="B3" s="2" t="s">
        <v>63</v>
      </c>
      <c r="C3" s="8" t="s">
        <v>64</v>
      </c>
      <c r="D3" s="2" t="s">
        <v>82</v>
      </c>
      <c r="E3" s="8" t="s">
        <v>72</v>
      </c>
      <c r="F3" s="9" t="s">
        <v>83</v>
      </c>
      <c r="G3" s="8" t="s">
        <v>76</v>
      </c>
      <c r="H3" s="3" t="s">
        <v>84</v>
      </c>
    </row>
    <row r="4">
      <c r="A4" s="2">
        <v>3.0</v>
      </c>
      <c r="B4" s="2" t="s">
        <v>63</v>
      </c>
      <c r="C4" s="8"/>
      <c r="D4" s="2" t="s">
        <v>89</v>
      </c>
      <c r="E4" s="8" t="s">
        <v>72</v>
      </c>
      <c r="F4" s="9" t="s">
        <v>90</v>
      </c>
      <c r="G4" s="8" t="s">
        <v>76</v>
      </c>
      <c r="H4" s="3" t="s">
        <v>91</v>
      </c>
    </row>
    <row r="5">
      <c r="A5" s="2">
        <v>4.0</v>
      </c>
      <c r="B5" s="2" t="s">
        <v>63</v>
      </c>
      <c r="C5" s="8"/>
      <c r="D5" s="2" t="s">
        <v>93</v>
      </c>
      <c r="E5" s="8" t="s">
        <v>72</v>
      </c>
      <c r="F5" s="9" t="s">
        <v>95</v>
      </c>
      <c r="G5" s="8" t="s">
        <v>76</v>
      </c>
      <c r="H5" s="3" t="s">
        <v>97</v>
      </c>
    </row>
    <row r="6">
      <c r="A6" s="2">
        <v>5.0</v>
      </c>
      <c r="B6" s="2" t="s">
        <v>63</v>
      </c>
      <c r="C6" s="8"/>
      <c r="D6" s="2" t="s">
        <v>100</v>
      </c>
      <c r="E6" s="8" t="s">
        <v>72</v>
      </c>
      <c r="F6" s="9" t="s">
        <v>101</v>
      </c>
      <c r="G6" s="8" t="s">
        <v>76</v>
      </c>
      <c r="H6" s="3" t="s">
        <v>102</v>
      </c>
    </row>
    <row r="7">
      <c r="A7" s="2">
        <v>6.0</v>
      </c>
      <c r="B7" s="2" t="s">
        <v>63</v>
      </c>
      <c r="C7" s="8" t="s">
        <v>64</v>
      </c>
      <c r="D7" s="2" t="s">
        <v>106</v>
      </c>
      <c r="E7" s="8" t="s">
        <v>72</v>
      </c>
      <c r="F7" s="9" t="s">
        <v>107</v>
      </c>
      <c r="G7" s="8" t="s">
        <v>76</v>
      </c>
      <c r="H7" s="3" t="s">
        <v>110</v>
      </c>
    </row>
    <row r="8">
      <c r="A8" s="2">
        <v>7.0</v>
      </c>
      <c r="B8" s="2" t="s">
        <v>63</v>
      </c>
      <c r="C8" s="8" t="s">
        <v>64</v>
      </c>
      <c r="D8" s="2" t="s">
        <v>113</v>
      </c>
      <c r="E8" s="8" t="s">
        <v>72</v>
      </c>
      <c r="F8" s="9" t="s">
        <v>114</v>
      </c>
      <c r="G8" s="8" t="s">
        <v>76</v>
      </c>
      <c r="H8" s="3" t="s">
        <v>115</v>
      </c>
    </row>
    <row r="9">
      <c r="A9" s="2">
        <v>8.0</v>
      </c>
      <c r="B9" s="2" t="s">
        <v>63</v>
      </c>
      <c r="C9" s="8" t="s">
        <v>64</v>
      </c>
      <c r="D9" s="2" t="s">
        <v>119</v>
      </c>
      <c r="E9" s="8" t="s">
        <v>72</v>
      </c>
      <c r="F9" s="9" t="s">
        <v>121</v>
      </c>
      <c r="G9" s="8" t="s">
        <v>76</v>
      </c>
      <c r="H9" s="3" t="s">
        <v>122</v>
      </c>
    </row>
    <row r="10">
      <c r="A10" s="2">
        <v>9.0</v>
      </c>
      <c r="B10" s="2" t="s">
        <v>63</v>
      </c>
      <c r="C10" s="8" t="s">
        <v>64</v>
      </c>
      <c r="D10" s="2" t="s">
        <v>125</v>
      </c>
      <c r="E10" s="8" t="s">
        <v>72</v>
      </c>
      <c r="F10" s="9" t="s">
        <v>126</v>
      </c>
      <c r="G10" s="8" t="s">
        <v>76</v>
      </c>
      <c r="H10" s="3" t="s">
        <v>128</v>
      </c>
    </row>
    <row r="11">
      <c r="A11" s="2">
        <v>10.0</v>
      </c>
      <c r="B11" s="2" t="s">
        <v>63</v>
      </c>
      <c r="C11" s="8" t="s">
        <v>64</v>
      </c>
      <c r="D11" s="2" t="s">
        <v>130</v>
      </c>
      <c r="E11" s="8" t="s">
        <v>72</v>
      </c>
      <c r="F11" s="9" t="s">
        <v>131</v>
      </c>
      <c r="G11" s="8" t="s">
        <v>76</v>
      </c>
      <c r="H11" s="3" t="s">
        <v>132</v>
      </c>
    </row>
    <row r="12" hidden="1">
      <c r="A12" s="13">
        <v>1.0</v>
      </c>
      <c r="B12" s="13"/>
      <c r="C12" s="15"/>
      <c r="D12" s="13" t="s">
        <v>140</v>
      </c>
      <c r="E12" s="15" t="s">
        <v>142</v>
      </c>
      <c r="F12" s="16" t="s">
        <v>143</v>
      </c>
      <c r="G12" s="15" t="s">
        <v>146</v>
      </c>
      <c r="H12" s="19" t="s">
        <v>147</v>
      </c>
    </row>
    <row r="13" hidden="1">
      <c r="A13" s="13">
        <v>2.0</v>
      </c>
      <c r="B13" s="13"/>
      <c r="C13" s="15"/>
      <c r="D13" s="13" t="s">
        <v>155</v>
      </c>
      <c r="E13" s="15" t="s">
        <v>142</v>
      </c>
      <c r="F13" s="16" t="s">
        <v>159</v>
      </c>
      <c r="G13" s="15" t="s">
        <v>146</v>
      </c>
      <c r="H13" s="19" t="s">
        <v>161</v>
      </c>
    </row>
    <row r="14" hidden="1">
      <c r="A14" s="13">
        <v>3.0</v>
      </c>
      <c r="B14" s="13"/>
      <c r="C14" s="15"/>
      <c r="D14" s="13" t="s">
        <v>162</v>
      </c>
      <c r="E14" s="15" t="s">
        <v>142</v>
      </c>
      <c r="F14" s="16" t="s">
        <v>163</v>
      </c>
      <c r="G14" s="15" t="s">
        <v>146</v>
      </c>
      <c r="H14" s="19" t="s">
        <v>166</v>
      </c>
    </row>
    <row r="15" hidden="1">
      <c r="A15" s="13">
        <v>4.0</v>
      </c>
      <c r="B15" s="13"/>
      <c r="C15" s="15"/>
      <c r="D15" s="13" t="s">
        <v>169</v>
      </c>
      <c r="E15" s="15" t="s">
        <v>142</v>
      </c>
      <c r="F15" s="16" t="s">
        <v>170</v>
      </c>
      <c r="G15" s="15" t="s">
        <v>146</v>
      </c>
      <c r="H15" s="19" t="s">
        <v>171</v>
      </c>
    </row>
    <row r="16" hidden="1">
      <c r="A16" s="13">
        <v>5.0</v>
      </c>
      <c r="B16" s="13"/>
      <c r="C16" s="15"/>
      <c r="D16" s="13" t="s">
        <v>174</v>
      </c>
      <c r="E16" s="15" t="s">
        <v>142</v>
      </c>
      <c r="F16" s="16" t="s">
        <v>176</v>
      </c>
      <c r="G16" s="15" t="s">
        <v>146</v>
      </c>
      <c r="H16" s="19" t="s">
        <v>177</v>
      </c>
    </row>
    <row r="17" hidden="1">
      <c r="A17" s="13">
        <v>6.0</v>
      </c>
      <c r="B17" s="13"/>
      <c r="C17" s="15"/>
      <c r="D17" s="13" t="s">
        <v>179</v>
      </c>
      <c r="E17" s="15" t="s">
        <v>142</v>
      </c>
      <c r="F17" s="16" t="s">
        <v>180</v>
      </c>
      <c r="G17" s="15" t="s">
        <v>146</v>
      </c>
      <c r="H17" s="19" t="s">
        <v>181</v>
      </c>
    </row>
    <row r="18" hidden="1">
      <c r="A18" s="13">
        <v>7.0</v>
      </c>
      <c r="B18" s="13"/>
      <c r="C18" s="15"/>
      <c r="D18" s="13" t="s">
        <v>182</v>
      </c>
      <c r="E18" s="15" t="s">
        <v>142</v>
      </c>
      <c r="F18" s="16" t="s">
        <v>185</v>
      </c>
      <c r="G18" s="15" t="s">
        <v>146</v>
      </c>
      <c r="H18" s="19" t="s">
        <v>186</v>
      </c>
    </row>
    <row r="19" hidden="1">
      <c r="A19" s="13">
        <v>8.0</v>
      </c>
      <c r="B19" s="13"/>
      <c r="C19" s="15"/>
      <c r="D19" s="13" t="s">
        <v>189</v>
      </c>
      <c r="E19" s="15" t="s">
        <v>142</v>
      </c>
      <c r="F19" s="16" t="s">
        <v>190</v>
      </c>
      <c r="G19" s="15" t="s">
        <v>146</v>
      </c>
      <c r="H19" s="19" t="s">
        <v>191</v>
      </c>
    </row>
    <row r="20" hidden="1">
      <c r="A20" s="13">
        <v>9.0</v>
      </c>
      <c r="B20" s="13"/>
      <c r="C20" s="15"/>
      <c r="D20" s="16" t="s">
        <v>195</v>
      </c>
      <c r="E20" s="15" t="s">
        <v>142</v>
      </c>
      <c r="F20" s="22" t="s">
        <v>196</v>
      </c>
      <c r="G20" s="15" t="s">
        <v>146</v>
      </c>
      <c r="H20" s="19" t="s">
        <v>199</v>
      </c>
    </row>
    <row r="21" hidden="1">
      <c r="A21" s="13">
        <v>10.0</v>
      </c>
      <c r="B21" s="13"/>
      <c r="C21" s="15"/>
      <c r="D21" s="13" t="s">
        <v>201</v>
      </c>
      <c r="E21" s="15" t="s">
        <v>142</v>
      </c>
      <c r="F21" s="16" t="s">
        <v>202</v>
      </c>
      <c r="G21" s="15" t="s">
        <v>146</v>
      </c>
      <c r="H21" s="19" t="s">
        <v>203</v>
      </c>
    </row>
    <row r="22" hidden="1">
      <c r="A22" s="13">
        <v>0.0</v>
      </c>
      <c r="B22" s="13"/>
      <c r="C22" s="15"/>
      <c r="D22" s="13" t="s">
        <v>207</v>
      </c>
      <c r="E22" s="15" t="s">
        <v>142</v>
      </c>
      <c r="F22" s="16" t="s">
        <v>208</v>
      </c>
      <c r="G22" s="15" t="s">
        <v>209</v>
      </c>
      <c r="H22" s="19" t="s">
        <v>211</v>
      </c>
    </row>
    <row r="23" hidden="1">
      <c r="A23" s="13">
        <v>0.0</v>
      </c>
      <c r="B23" s="13"/>
      <c r="C23" s="15"/>
      <c r="D23" s="13" t="s">
        <v>212</v>
      </c>
      <c r="E23" s="15" t="s">
        <v>142</v>
      </c>
      <c r="F23" s="16" t="s">
        <v>215</v>
      </c>
      <c r="G23" s="15" t="s">
        <v>209</v>
      </c>
      <c r="H23" s="19" t="s">
        <v>217</v>
      </c>
    </row>
    <row r="24">
      <c r="A24" s="23">
        <v>0.0</v>
      </c>
      <c r="B24" s="23" t="s">
        <v>222</v>
      </c>
      <c r="C24" s="24"/>
      <c r="D24" s="23" t="s">
        <v>207</v>
      </c>
      <c r="E24" s="24" t="s">
        <v>142</v>
      </c>
      <c r="F24" s="25" t="s">
        <v>208</v>
      </c>
      <c r="G24" s="24"/>
      <c r="H24" s="26" t="s">
        <v>228</v>
      </c>
    </row>
    <row r="25">
      <c r="A25" s="23">
        <v>1.0</v>
      </c>
      <c r="B25" s="23" t="s">
        <v>222</v>
      </c>
      <c r="C25" s="24" t="s">
        <v>64</v>
      </c>
      <c r="D25" s="23" t="s">
        <v>232</v>
      </c>
      <c r="E25" s="24" t="s">
        <v>142</v>
      </c>
      <c r="F25" s="25" t="s">
        <v>233</v>
      </c>
      <c r="G25" s="24"/>
      <c r="H25" s="26" t="s">
        <v>236</v>
      </c>
    </row>
    <row r="26">
      <c r="A26" s="23">
        <v>2.0</v>
      </c>
      <c r="B26" s="23" t="s">
        <v>222</v>
      </c>
      <c r="C26" s="24"/>
      <c r="D26" s="23" t="s">
        <v>239</v>
      </c>
      <c r="E26" s="24" t="s">
        <v>142</v>
      </c>
      <c r="F26" s="25" t="s">
        <v>240</v>
      </c>
      <c r="G26" s="24"/>
      <c r="H26" s="26" t="s">
        <v>241</v>
      </c>
    </row>
    <row r="27">
      <c r="A27" s="23">
        <v>3.0</v>
      </c>
      <c r="B27" s="23" t="s">
        <v>222</v>
      </c>
      <c r="C27" s="24"/>
      <c r="D27" s="23" t="s">
        <v>245</v>
      </c>
      <c r="E27" s="24" t="s">
        <v>142</v>
      </c>
      <c r="F27" s="25" t="s">
        <v>246</v>
      </c>
      <c r="G27" s="24"/>
      <c r="H27" s="27" t="s">
        <v>247</v>
      </c>
    </row>
    <row r="28">
      <c r="A28" s="23">
        <v>4.0</v>
      </c>
      <c r="B28" s="23" t="s">
        <v>222</v>
      </c>
      <c r="C28" s="24"/>
      <c r="D28" s="28" t="s">
        <v>256</v>
      </c>
      <c r="E28" s="24" t="s">
        <v>142</v>
      </c>
      <c r="F28" s="28" t="s">
        <v>257</v>
      </c>
      <c r="G28" s="24"/>
      <c r="H28" s="27" t="s">
        <v>260</v>
      </c>
    </row>
    <row r="29">
      <c r="A29" s="23">
        <v>5.0</v>
      </c>
      <c r="B29" s="23" t="s">
        <v>222</v>
      </c>
      <c r="C29" s="24"/>
      <c r="D29" s="23" t="s">
        <v>262</v>
      </c>
      <c r="E29" s="24" t="s">
        <v>142</v>
      </c>
      <c r="F29" s="25" t="s">
        <v>263</v>
      </c>
      <c r="G29" s="29"/>
      <c r="H29" s="26" t="s">
        <v>267</v>
      </c>
    </row>
    <row r="30">
      <c r="A30" s="23">
        <v>6.0</v>
      </c>
      <c r="B30" s="23" t="s">
        <v>222</v>
      </c>
      <c r="C30" s="24"/>
      <c r="D30" s="23" t="s">
        <v>162</v>
      </c>
      <c r="E30" s="24" t="s">
        <v>142</v>
      </c>
      <c r="F30" s="25" t="s">
        <v>163</v>
      </c>
      <c r="G30" s="24"/>
      <c r="H30" s="23" t="s">
        <v>166</v>
      </c>
    </row>
    <row r="31">
      <c r="A31" s="23">
        <v>7.0</v>
      </c>
      <c r="B31" s="23" t="s">
        <v>222</v>
      </c>
      <c r="C31" s="24"/>
      <c r="D31" s="23" t="s">
        <v>182</v>
      </c>
      <c r="E31" s="24" t="s">
        <v>142</v>
      </c>
      <c r="F31" s="25" t="s">
        <v>185</v>
      </c>
      <c r="G31" s="24"/>
      <c r="H31" s="26" t="s">
        <v>186</v>
      </c>
    </row>
    <row r="32">
      <c r="A32" s="23">
        <v>8.0</v>
      </c>
      <c r="B32" s="23" t="s">
        <v>222</v>
      </c>
      <c r="C32" s="24"/>
      <c r="D32" s="23" t="s">
        <v>276</v>
      </c>
      <c r="E32" s="24" t="s">
        <v>142</v>
      </c>
      <c r="F32" s="25" t="s">
        <v>279</v>
      </c>
      <c r="G32" s="24"/>
      <c r="H32" s="26" t="s">
        <v>281</v>
      </c>
    </row>
    <row r="33">
      <c r="A33" s="23">
        <v>9.0</v>
      </c>
      <c r="B33" s="23" t="s">
        <v>222</v>
      </c>
      <c r="C33" s="24" t="s">
        <v>64</v>
      </c>
      <c r="D33" s="23" t="s">
        <v>286</v>
      </c>
      <c r="E33" s="24" t="s">
        <v>142</v>
      </c>
      <c r="F33" s="25" t="s">
        <v>287</v>
      </c>
      <c r="G33" s="24"/>
      <c r="H33" s="26" t="s">
        <v>289</v>
      </c>
    </row>
    <row r="34">
      <c r="A34" s="23">
        <v>10.0</v>
      </c>
      <c r="B34" s="23" t="s">
        <v>222</v>
      </c>
      <c r="C34" s="24"/>
      <c r="D34" s="23" t="s">
        <v>290</v>
      </c>
      <c r="E34" s="24" t="s">
        <v>142</v>
      </c>
      <c r="F34" s="25" t="s">
        <v>292</v>
      </c>
      <c r="G34" s="24"/>
      <c r="H34" s="26" t="s">
        <v>295</v>
      </c>
    </row>
  </sheetData>
  <autoFilter ref="$A$1:$H$34"/>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1"/>
    <hyperlink r:id="rId30" ref="H32"/>
    <hyperlink r:id="rId31" ref="H33"/>
    <hyperlink r:id="rId32" ref="H34"/>
  </hyperlinks>
  <drawing r:id="rId33"/>
  <tableParts count="1">
    <tablePart r:id="rId35"/>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3.57"/>
    <col customWidth="1" min="3" max="3" width="17.29"/>
  </cols>
  <sheetData>
    <row r="1">
      <c r="A1" s="31" t="s">
        <v>342</v>
      </c>
      <c r="B1" s="31" t="s">
        <v>346</v>
      </c>
      <c r="C1" s="31" t="s">
        <v>347</v>
      </c>
      <c r="D1" s="31" t="s">
        <v>348</v>
      </c>
      <c r="E1" s="17" t="s">
        <v>349</v>
      </c>
      <c r="F1" s="17" t="s">
        <v>350</v>
      </c>
    </row>
    <row r="2">
      <c r="A2" s="32" t="s">
        <v>33</v>
      </c>
      <c r="B2" s="32">
        <v>51.0</v>
      </c>
      <c r="C2" s="33">
        <v>0.23</v>
      </c>
      <c r="D2" s="32">
        <v>1.0</v>
      </c>
      <c r="E2" s="34">
        <f t="shared" ref="E2:E30" si="1">100%-(C2*4)</f>
        <v>0.08</v>
      </c>
      <c r="F2" s="17">
        <v>1.0</v>
      </c>
    </row>
    <row r="3">
      <c r="A3" s="32" t="s">
        <v>37</v>
      </c>
      <c r="B3" s="32">
        <v>37.0</v>
      </c>
      <c r="C3" s="33">
        <v>0.16</v>
      </c>
      <c r="D3" s="32">
        <v>2.0</v>
      </c>
      <c r="E3" s="34">
        <f t="shared" si="1"/>
        <v>0.36</v>
      </c>
      <c r="F3" s="17">
        <v>2.0</v>
      </c>
    </row>
    <row r="4">
      <c r="A4" s="32" t="s">
        <v>35</v>
      </c>
      <c r="B4" s="32">
        <v>37.0</v>
      </c>
      <c r="C4" s="33">
        <v>0.16</v>
      </c>
      <c r="D4" s="32">
        <v>2.0</v>
      </c>
      <c r="E4" s="34">
        <f t="shared" si="1"/>
        <v>0.36</v>
      </c>
      <c r="F4" s="17">
        <v>3.0</v>
      </c>
    </row>
    <row r="5">
      <c r="A5" s="35" t="s">
        <v>362</v>
      </c>
      <c r="B5" s="35">
        <v>36.0</v>
      </c>
      <c r="C5" s="36">
        <v>0.16</v>
      </c>
      <c r="D5" s="35">
        <v>2.0</v>
      </c>
      <c r="E5" s="34">
        <f t="shared" si="1"/>
        <v>0.36</v>
      </c>
      <c r="F5" s="17">
        <v>4.0</v>
      </c>
    </row>
    <row r="6">
      <c r="A6" s="32" t="s">
        <v>39</v>
      </c>
      <c r="B6" s="32">
        <v>30.0</v>
      </c>
      <c r="C6" s="33">
        <v>0.13</v>
      </c>
      <c r="D6" s="32">
        <v>3.0</v>
      </c>
      <c r="E6" s="34">
        <f t="shared" si="1"/>
        <v>0.48</v>
      </c>
      <c r="F6" s="17">
        <v>5.0</v>
      </c>
    </row>
    <row r="7">
      <c r="A7" s="32" t="s">
        <v>372</v>
      </c>
      <c r="B7" s="32">
        <v>28.0</v>
      </c>
      <c r="C7" s="33">
        <v>0.12</v>
      </c>
      <c r="D7" s="32">
        <v>4.0</v>
      </c>
      <c r="E7" s="34">
        <f t="shared" si="1"/>
        <v>0.52</v>
      </c>
      <c r="F7" s="17">
        <v>6.0</v>
      </c>
    </row>
    <row r="8">
      <c r="A8" s="32" t="s">
        <v>42</v>
      </c>
      <c r="B8" s="32">
        <v>23.0</v>
      </c>
      <c r="C8" s="33">
        <v>0.1</v>
      </c>
      <c r="D8" s="32">
        <v>5.0</v>
      </c>
      <c r="E8" s="34">
        <f t="shared" si="1"/>
        <v>0.6</v>
      </c>
      <c r="F8" s="17">
        <v>7.0</v>
      </c>
    </row>
    <row r="9">
      <c r="A9" s="32" t="s">
        <v>378</v>
      </c>
      <c r="B9" s="32">
        <v>23.0</v>
      </c>
      <c r="C9" s="33">
        <v>0.1</v>
      </c>
      <c r="D9" s="32">
        <v>5.0</v>
      </c>
      <c r="E9" s="34">
        <f t="shared" si="1"/>
        <v>0.6</v>
      </c>
      <c r="F9" s="17">
        <v>8.0</v>
      </c>
    </row>
    <row r="10">
      <c r="A10" s="32" t="s">
        <v>45</v>
      </c>
      <c r="B10" s="32">
        <v>23.0</v>
      </c>
      <c r="C10" s="33">
        <v>0.1</v>
      </c>
      <c r="D10" s="32">
        <v>5.0</v>
      </c>
      <c r="E10" s="34">
        <f t="shared" si="1"/>
        <v>0.6</v>
      </c>
      <c r="F10" s="17">
        <v>9.0</v>
      </c>
    </row>
    <row r="11">
      <c r="A11" s="32" t="s">
        <v>382</v>
      </c>
      <c r="B11" s="32">
        <v>19.0</v>
      </c>
      <c r="C11" s="33">
        <v>0.08</v>
      </c>
      <c r="D11" s="32">
        <v>6.0</v>
      </c>
      <c r="E11" s="34">
        <f t="shared" si="1"/>
        <v>0.68</v>
      </c>
      <c r="F11" s="17">
        <v>10.0</v>
      </c>
    </row>
    <row r="12">
      <c r="A12" s="32" t="s">
        <v>51</v>
      </c>
      <c r="B12" s="32">
        <v>18.0</v>
      </c>
      <c r="C12" s="33">
        <v>0.08</v>
      </c>
      <c r="D12" s="32">
        <v>6.0</v>
      </c>
      <c r="E12" s="34">
        <f t="shared" si="1"/>
        <v>0.68</v>
      </c>
      <c r="F12" s="17">
        <v>11.0</v>
      </c>
    </row>
    <row r="13">
      <c r="A13" s="37" t="s">
        <v>385</v>
      </c>
      <c r="B13" s="37">
        <v>17.0</v>
      </c>
      <c r="C13" s="38">
        <v>0.08</v>
      </c>
      <c r="D13" s="32">
        <v>6.0</v>
      </c>
      <c r="E13" s="34">
        <f t="shared" si="1"/>
        <v>0.68</v>
      </c>
      <c r="F13" s="17">
        <v>12.0</v>
      </c>
    </row>
    <row r="14">
      <c r="A14" s="37" t="s">
        <v>391</v>
      </c>
      <c r="B14" s="37">
        <v>16.0</v>
      </c>
      <c r="C14" s="38">
        <v>0.07</v>
      </c>
      <c r="D14" s="32">
        <v>7.0</v>
      </c>
      <c r="E14" s="34">
        <f t="shared" si="1"/>
        <v>0.72</v>
      </c>
      <c r="F14" s="17">
        <v>13.0</v>
      </c>
    </row>
    <row r="15">
      <c r="A15" s="37" t="s">
        <v>49</v>
      </c>
      <c r="B15" s="37">
        <v>16.0</v>
      </c>
      <c r="C15" s="38">
        <v>0.07</v>
      </c>
      <c r="D15" s="37">
        <v>7.0</v>
      </c>
      <c r="E15" s="34">
        <f t="shared" si="1"/>
        <v>0.72</v>
      </c>
      <c r="F15" s="17">
        <v>14.0</v>
      </c>
    </row>
    <row r="16">
      <c r="A16" s="17" t="s">
        <v>40</v>
      </c>
      <c r="B16" s="17">
        <v>15.0</v>
      </c>
      <c r="C16" s="38">
        <v>0.07</v>
      </c>
      <c r="D16" s="37">
        <v>7.0</v>
      </c>
      <c r="E16" s="34">
        <f t="shared" si="1"/>
        <v>0.72</v>
      </c>
      <c r="F16" s="17">
        <v>15.0</v>
      </c>
    </row>
    <row r="17">
      <c r="A17" s="17" t="s">
        <v>47</v>
      </c>
      <c r="B17" s="17">
        <v>15.0</v>
      </c>
      <c r="C17" s="38">
        <v>0.07</v>
      </c>
      <c r="D17" s="37">
        <v>7.0</v>
      </c>
      <c r="E17" s="34">
        <f t="shared" si="1"/>
        <v>0.72</v>
      </c>
      <c r="F17" s="17">
        <v>16.0</v>
      </c>
    </row>
    <row r="18">
      <c r="A18" s="17" t="s">
        <v>46</v>
      </c>
      <c r="B18" s="17">
        <v>14.0</v>
      </c>
      <c r="C18" s="39">
        <v>0.06</v>
      </c>
      <c r="D18" s="37">
        <v>8.0</v>
      </c>
      <c r="E18" s="34">
        <f t="shared" si="1"/>
        <v>0.76</v>
      </c>
      <c r="F18" s="17">
        <v>17.0</v>
      </c>
    </row>
    <row r="19">
      <c r="A19" s="17" t="s">
        <v>400</v>
      </c>
      <c r="B19" s="17">
        <v>13.0</v>
      </c>
      <c r="C19" s="39">
        <v>0.06</v>
      </c>
      <c r="D19" s="37">
        <v>8.0</v>
      </c>
      <c r="E19" s="34">
        <f t="shared" si="1"/>
        <v>0.76</v>
      </c>
      <c r="F19" s="17">
        <v>18.0</v>
      </c>
    </row>
    <row r="20">
      <c r="A20" s="17" t="s">
        <v>402</v>
      </c>
      <c r="B20" s="17">
        <v>13.0</v>
      </c>
      <c r="C20" s="39">
        <v>0.06</v>
      </c>
      <c r="D20" s="37">
        <v>8.0</v>
      </c>
      <c r="E20" s="34">
        <f t="shared" si="1"/>
        <v>0.76</v>
      </c>
      <c r="F20" s="17">
        <v>19.0</v>
      </c>
    </row>
    <row r="21">
      <c r="A21" s="17" t="s">
        <v>36</v>
      </c>
      <c r="B21" s="17">
        <v>13.0</v>
      </c>
      <c r="C21" s="39">
        <v>0.06</v>
      </c>
      <c r="D21" s="37">
        <v>8.0</v>
      </c>
      <c r="E21" s="34">
        <f t="shared" si="1"/>
        <v>0.76</v>
      </c>
      <c r="F21" s="17">
        <v>20.0</v>
      </c>
    </row>
    <row r="22">
      <c r="A22" s="17" t="s">
        <v>43</v>
      </c>
      <c r="B22" s="17">
        <v>13.0</v>
      </c>
      <c r="C22" s="39">
        <v>0.06</v>
      </c>
      <c r="D22" s="17">
        <v>8.0</v>
      </c>
      <c r="E22" s="34">
        <f t="shared" si="1"/>
        <v>0.76</v>
      </c>
      <c r="F22" s="17">
        <v>21.0</v>
      </c>
    </row>
    <row r="23">
      <c r="A23" s="17" t="s">
        <v>34</v>
      </c>
      <c r="B23" s="17">
        <v>12.0</v>
      </c>
      <c r="C23" s="39">
        <v>0.05</v>
      </c>
      <c r="D23" s="17">
        <v>9.0</v>
      </c>
      <c r="E23" s="34">
        <f t="shared" si="1"/>
        <v>0.8</v>
      </c>
      <c r="F23" s="17">
        <v>22.0</v>
      </c>
    </row>
    <row r="24">
      <c r="A24" s="17" t="s">
        <v>409</v>
      </c>
      <c r="B24" s="17">
        <v>12.0</v>
      </c>
      <c r="C24" s="40">
        <v>0.05</v>
      </c>
      <c r="D24" s="17">
        <v>9.0</v>
      </c>
      <c r="E24" s="34">
        <f t="shared" si="1"/>
        <v>0.8</v>
      </c>
      <c r="F24" s="17">
        <v>23.0</v>
      </c>
    </row>
    <row r="25">
      <c r="A25" s="17" t="s">
        <v>414</v>
      </c>
      <c r="B25" s="17">
        <v>11.0</v>
      </c>
      <c r="C25" s="40">
        <v>0.05</v>
      </c>
      <c r="D25" s="17">
        <v>9.0</v>
      </c>
      <c r="E25" s="34">
        <f t="shared" si="1"/>
        <v>0.8</v>
      </c>
      <c r="F25" s="17">
        <v>24.0</v>
      </c>
    </row>
    <row r="26">
      <c r="A26" s="17" t="s">
        <v>417</v>
      </c>
      <c r="B26" s="17">
        <v>11.0</v>
      </c>
      <c r="C26" s="40">
        <v>0.05</v>
      </c>
      <c r="D26" s="17">
        <v>9.0</v>
      </c>
      <c r="E26" s="34">
        <f t="shared" si="1"/>
        <v>0.8</v>
      </c>
      <c r="F26" s="17">
        <v>25.0</v>
      </c>
    </row>
    <row r="27">
      <c r="A27" s="17" t="s">
        <v>420</v>
      </c>
      <c r="B27" s="17">
        <v>11.0</v>
      </c>
      <c r="C27" s="40">
        <v>0.05</v>
      </c>
      <c r="D27" s="17">
        <v>9.0</v>
      </c>
      <c r="E27" s="34">
        <f t="shared" si="1"/>
        <v>0.8</v>
      </c>
      <c r="F27" s="17">
        <v>26.0</v>
      </c>
    </row>
    <row r="28">
      <c r="A28" s="17" t="s">
        <v>421</v>
      </c>
      <c r="B28" s="17">
        <v>11.0</v>
      </c>
      <c r="C28" s="40">
        <v>0.05</v>
      </c>
      <c r="D28" s="17">
        <v>9.0</v>
      </c>
      <c r="E28" s="34">
        <f t="shared" si="1"/>
        <v>0.8</v>
      </c>
      <c r="F28" s="17">
        <v>27.0</v>
      </c>
    </row>
    <row r="29">
      <c r="A29" s="17" t="s">
        <v>426</v>
      </c>
      <c r="B29" s="17">
        <v>11.0</v>
      </c>
      <c r="C29" s="40">
        <v>0.05</v>
      </c>
      <c r="D29" s="17">
        <v>9.0</v>
      </c>
      <c r="E29" s="34">
        <f t="shared" si="1"/>
        <v>0.8</v>
      </c>
      <c r="F29" s="17">
        <v>28.0</v>
      </c>
    </row>
    <row r="30">
      <c r="A30" s="17" t="s">
        <v>429</v>
      </c>
      <c r="B30" s="17">
        <v>10.0</v>
      </c>
      <c r="C30" s="39">
        <v>0.04</v>
      </c>
      <c r="D30" s="17">
        <v>10.0</v>
      </c>
      <c r="E30" s="34">
        <f t="shared" si="1"/>
        <v>0.84</v>
      </c>
      <c r="F30" s="17">
        <v>29.0</v>
      </c>
    </row>
    <row r="33">
      <c r="A33" s="41" t="s">
        <v>65</v>
      </c>
      <c r="B33" s="42" t="s">
        <v>62</v>
      </c>
      <c r="C33" s="43" t="s">
        <v>53</v>
      </c>
      <c r="D33" s="44"/>
    </row>
    <row r="34">
      <c r="A34" s="45">
        <f>COUNTIF(Matrix!AA2:AA151,"sal")</f>
        <v>20</v>
      </c>
      <c r="B34" s="46">
        <f>COUNTIF(Matrix!Z2:Z151,"swe")</f>
        <v>14</v>
      </c>
      <c r="C34" s="47">
        <f>COUNTIF(Matrix!Y2:Y151,"spy")</f>
        <v>8</v>
      </c>
      <c r="D34" s="48"/>
    </row>
    <row r="39">
      <c r="A39" s="49" t="s">
        <v>33</v>
      </c>
      <c r="B39" s="50">
        <f>COUNTIF(Matrix!H$2:X$151,"ric")</f>
        <v>50</v>
      </c>
    </row>
    <row r="40">
      <c r="A40" s="51" t="s">
        <v>34</v>
      </c>
      <c r="B40" s="53">
        <f>COUNTIF(Matrix!H$2:X$151,"egg")</f>
        <v>23</v>
      </c>
    </row>
    <row r="41">
      <c r="A41" s="51" t="s">
        <v>35</v>
      </c>
      <c r="B41" s="53">
        <f>COUNTIF(Matrix!H$2:X$151,"mea")</f>
        <v>40</v>
      </c>
      <c r="C41" s="54"/>
    </row>
    <row r="42">
      <c r="A42" s="51" t="s">
        <v>36</v>
      </c>
      <c r="B42" s="53">
        <f>COUNTIF(Matrix!H$2:X$151,"pot")</f>
        <v>27</v>
      </c>
    </row>
    <row r="43">
      <c r="A43" s="51" t="s">
        <v>37</v>
      </c>
      <c r="B43" s="53">
        <f>COUNTIF(Matrix!H$2:X$151,"bee")</f>
        <v>33</v>
      </c>
    </row>
    <row r="44">
      <c r="A44" s="51" t="s">
        <v>487</v>
      </c>
      <c r="B44" s="53">
        <f>COUNTIF(Matrix!H$2:X$151,"soy")</f>
        <v>6</v>
      </c>
    </row>
    <row r="45">
      <c r="A45" s="51" t="s">
        <v>39</v>
      </c>
      <c r="B45" s="53">
        <f>COUNTIF(Matrix!H$2:X$151,"sau")</f>
        <v>30</v>
      </c>
    </row>
    <row r="46">
      <c r="A46" s="51" t="s">
        <v>40</v>
      </c>
      <c r="B46" s="53">
        <f>COUNTIF(Matrix!H$2:X$151,"oni")</f>
        <v>42</v>
      </c>
    </row>
    <row r="47">
      <c r="A47" s="51" t="s">
        <v>42</v>
      </c>
      <c r="B47" s="53">
        <f>COUNTIF(Matrix!H$2:X$151,"fis")</f>
        <v>23</v>
      </c>
    </row>
    <row r="48">
      <c r="A48" s="51" t="s">
        <v>43</v>
      </c>
      <c r="B48" s="53">
        <f>COUNTIF(Matrix!H$2:X$151,"bea")</f>
        <v>17</v>
      </c>
    </row>
    <row r="49">
      <c r="A49" s="51" t="s">
        <v>45</v>
      </c>
      <c r="B49" s="53">
        <f>COUNTIF(Matrix!H$2:X$151,"gar")</f>
        <v>21</v>
      </c>
    </row>
    <row r="50">
      <c r="A50" s="51" t="s">
        <v>46</v>
      </c>
      <c r="B50" s="53">
        <f>COUNTIF(Matrix!H$2:X$151,"mil")</f>
        <v>13</v>
      </c>
    </row>
    <row r="51">
      <c r="A51" s="51" t="s">
        <v>47</v>
      </c>
      <c r="B51" s="53">
        <f>COUNTIF(Matrix!H$2:X$151,"che")</f>
        <v>15</v>
      </c>
    </row>
    <row r="52">
      <c r="A52" s="51" t="s">
        <v>49</v>
      </c>
      <c r="B52" s="53">
        <f>COUNTIF(Matrix!H$2:X$151,"lam")</f>
        <v>17</v>
      </c>
    </row>
    <row r="53">
      <c r="A53" s="51" t="s">
        <v>50</v>
      </c>
      <c r="B53" s="53">
        <f>COUNTIF(Matrix!H$2:X$151,"chi")</f>
        <v>21</v>
      </c>
    </row>
    <row r="54">
      <c r="A54" s="51" t="s">
        <v>51</v>
      </c>
      <c r="B54" s="53">
        <f>COUNTIF(Matrix!H$2:X$151,"por")</f>
        <v>17</v>
      </c>
    </row>
    <row r="55">
      <c r="A55" s="55" t="s">
        <v>52</v>
      </c>
      <c r="B55" s="56">
        <f>COUNTIF(Matrix!H$2:X$151,"sfd")</f>
        <v>4</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sheetData>
    <row r="1"/>
    <row r="2"/>
    <row r="3"/>
    <row r="4"/>
    <row r="5"/>
    <row r="6"/>
    <row r="7"/>
    <row r="8"/>
    <row r="9"/>
    <row r="10"/>
    <row r="11"/>
    <row r="12"/>
    <row r="13"/>
    <row r="14"/>
    <row r="15"/>
    <row r="16"/>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sheetData>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61" t="s">
        <v>813</v>
      </c>
      <c r="B1" s="62" t="s">
        <v>814</v>
      </c>
      <c r="C1" s="61" t="s">
        <v>815</v>
      </c>
      <c r="D1" s="62" t="s">
        <v>816</v>
      </c>
      <c r="E1" s="62" t="s">
        <v>817</v>
      </c>
      <c r="F1" s="62" t="s">
        <v>818</v>
      </c>
      <c r="G1" s="62"/>
    </row>
    <row r="2">
      <c r="A2" s="63" t="s">
        <v>152</v>
      </c>
      <c r="B2" s="63" t="s">
        <v>819</v>
      </c>
      <c r="C2" s="2" t="s">
        <v>820</v>
      </c>
      <c r="D2" s="8">
        <v>50.0</v>
      </c>
      <c r="E2" s="64" t="s">
        <v>821</v>
      </c>
      <c r="F2" s="2" t="s">
        <v>823</v>
      </c>
      <c r="G2" s="2" t="s">
        <v>825</v>
      </c>
    </row>
    <row r="3">
      <c r="A3" s="2" t="s">
        <v>277</v>
      </c>
      <c r="B3" s="2" t="s">
        <v>826</v>
      </c>
      <c r="C3" s="2" t="s">
        <v>827</v>
      </c>
      <c r="D3" s="8">
        <v>45.0</v>
      </c>
      <c r="E3" s="64" t="s">
        <v>828</v>
      </c>
      <c r="F3" s="2" t="s">
        <v>829</v>
      </c>
      <c r="G3" s="2" t="s">
        <v>830</v>
      </c>
    </row>
    <row r="4">
      <c r="A4" s="2" t="s">
        <v>831</v>
      </c>
      <c r="B4" s="2" t="s">
        <v>832</v>
      </c>
      <c r="C4" s="2" t="s">
        <v>833</v>
      </c>
      <c r="D4" s="8">
        <v>40.0</v>
      </c>
      <c r="E4" s="64" t="s">
        <v>834</v>
      </c>
      <c r="F4" s="2" t="s">
        <v>829</v>
      </c>
      <c r="G4" s="2" t="s">
        <v>830</v>
      </c>
    </row>
    <row r="5">
      <c r="A5" s="2" t="s">
        <v>18</v>
      </c>
      <c r="B5" s="2" t="s">
        <v>835</v>
      </c>
      <c r="C5" s="2" t="s">
        <v>833</v>
      </c>
      <c r="D5" s="8">
        <v>20.0</v>
      </c>
      <c r="E5" s="64" t="s">
        <v>836</v>
      </c>
      <c r="F5" s="2" t="s">
        <v>837</v>
      </c>
      <c r="G5" s="2" t="s">
        <v>825</v>
      </c>
    </row>
    <row r="6">
      <c r="A6" s="2" t="s">
        <v>68</v>
      </c>
      <c r="B6" s="2" t="s">
        <v>838</v>
      </c>
      <c r="C6" s="2" t="s">
        <v>839</v>
      </c>
      <c r="D6" s="8">
        <v>30.0</v>
      </c>
      <c r="E6" s="64" t="s">
        <v>840</v>
      </c>
      <c r="F6" s="2" t="s">
        <v>841</v>
      </c>
      <c r="G6" s="2" t="s">
        <v>830</v>
      </c>
    </row>
    <row r="7">
      <c r="A7" s="2" t="s">
        <v>78</v>
      </c>
      <c r="B7" s="2" t="s">
        <v>842</v>
      </c>
      <c r="C7" s="2" t="s">
        <v>843</v>
      </c>
      <c r="D7" s="8">
        <v>57.0</v>
      </c>
      <c r="E7" s="64" t="s">
        <v>845</v>
      </c>
      <c r="F7" s="2" t="s">
        <v>846</v>
      </c>
      <c r="G7" s="2" t="s">
        <v>825</v>
      </c>
    </row>
    <row r="8">
      <c r="A8" s="2" t="s">
        <v>848</v>
      </c>
      <c r="B8" s="2" t="s">
        <v>849</v>
      </c>
      <c r="C8" s="2" t="s">
        <v>850</v>
      </c>
      <c r="D8" s="8" t="s">
        <v>851</v>
      </c>
      <c r="E8" s="64" t="s">
        <v>852</v>
      </c>
      <c r="F8" s="2" t="s">
        <v>853</v>
      </c>
      <c r="G8" s="2" t="s">
        <v>825</v>
      </c>
    </row>
    <row r="9">
      <c r="A9" s="2" t="s">
        <v>86</v>
      </c>
      <c r="B9" s="2" t="s">
        <v>854</v>
      </c>
      <c r="C9" s="2" t="s">
        <v>855</v>
      </c>
      <c r="D9" s="8">
        <v>50.0</v>
      </c>
      <c r="E9" s="64" t="s">
        <v>856</v>
      </c>
      <c r="F9" s="2" t="s">
        <v>857</v>
      </c>
      <c r="G9" s="2" t="s">
        <v>830</v>
      </c>
    </row>
    <row r="10">
      <c r="A10" s="2" t="s">
        <v>94</v>
      </c>
      <c r="B10" s="2" t="s">
        <v>842</v>
      </c>
      <c r="C10" s="2" t="s">
        <v>843</v>
      </c>
      <c r="D10" s="8">
        <v>47.0</v>
      </c>
      <c r="E10" s="64" t="s">
        <v>845</v>
      </c>
      <c r="F10" s="2" t="s">
        <v>846</v>
      </c>
      <c r="G10" s="2" t="s">
        <v>825</v>
      </c>
    </row>
    <row r="11">
      <c r="A11" s="2" t="s">
        <v>858</v>
      </c>
      <c r="B11" s="2" t="s">
        <v>842</v>
      </c>
      <c r="C11" s="2" t="s">
        <v>843</v>
      </c>
      <c r="D11" s="8">
        <v>57.0</v>
      </c>
      <c r="E11" s="64" t="s">
        <v>845</v>
      </c>
      <c r="F11" s="2" t="s">
        <v>846</v>
      </c>
      <c r="G11" s="2" t="s">
        <v>825</v>
      </c>
    </row>
    <row r="12">
      <c r="A12" s="2" t="s">
        <v>438</v>
      </c>
      <c r="B12" s="2" t="s">
        <v>859</v>
      </c>
      <c r="C12" s="2" t="s">
        <v>860</v>
      </c>
      <c r="D12" s="8" t="s">
        <v>851</v>
      </c>
      <c r="E12" s="64" t="s">
        <v>861</v>
      </c>
      <c r="F12" s="2" t="s">
        <v>862</v>
      </c>
      <c r="G12" s="2" t="s">
        <v>825</v>
      </c>
    </row>
    <row r="13">
      <c r="A13" s="2" t="s">
        <v>863</v>
      </c>
      <c r="B13" s="63" t="s">
        <v>819</v>
      </c>
      <c r="C13" s="2" t="s">
        <v>820</v>
      </c>
      <c r="D13" s="8">
        <v>50.0</v>
      </c>
      <c r="E13" s="64" t="s">
        <v>821</v>
      </c>
      <c r="F13" s="2" t="s">
        <v>823</v>
      </c>
      <c r="G13" s="2" t="s">
        <v>825</v>
      </c>
    </row>
    <row r="14">
      <c r="A14" s="2" t="s">
        <v>123</v>
      </c>
      <c r="B14" s="2" t="s">
        <v>866</v>
      </c>
      <c r="C14" s="2" t="s">
        <v>867</v>
      </c>
      <c r="D14" s="8">
        <v>48.0</v>
      </c>
      <c r="E14" s="64" t="s">
        <v>868</v>
      </c>
      <c r="F14" s="2" t="s">
        <v>829</v>
      </c>
      <c r="G14" s="2" t="s">
        <v>825</v>
      </c>
    </row>
    <row r="15">
      <c r="A15" s="2" t="s">
        <v>869</v>
      </c>
      <c r="B15" s="63" t="s">
        <v>819</v>
      </c>
      <c r="C15" s="2" t="s">
        <v>820</v>
      </c>
      <c r="D15" s="8">
        <v>47.0</v>
      </c>
      <c r="E15" s="64" t="s">
        <v>821</v>
      </c>
      <c r="F15" s="2" t="s">
        <v>823</v>
      </c>
      <c r="G15" s="2" t="s">
        <v>825</v>
      </c>
    </row>
    <row r="16">
      <c r="A16" s="2" t="s">
        <v>136</v>
      </c>
      <c r="B16" s="2" t="s">
        <v>870</v>
      </c>
      <c r="C16" s="2" t="s">
        <v>871</v>
      </c>
      <c r="D16" s="8">
        <v>25.0</v>
      </c>
      <c r="E16" s="64" t="s">
        <v>872</v>
      </c>
      <c r="F16" s="2" t="s">
        <v>862</v>
      </c>
      <c r="G16" s="2" t="s">
        <v>830</v>
      </c>
    </row>
    <row r="17">
      <c r="A17" s="2" t="s">
        <v>148</v>
      </c>
      <c r="B17" s="2" t="s">
        <v>873</v>
      </c>
      <c r="C17" s="2" t="s">
        <v>874</v>
      </c>
      <c r="D17" s="8">
        <v>40.0</v>
      </c>
      <c r="E17" s="64" t="s">
        <v>875</v>
      </c>
      <c r="F17" s="2" t="s">
        <v>876</v>
      </c>
      <c r="G17" s="2" t="s">
        <v>825</v>
      </c>
    </row>
    <row r="18">
      <c r="A18" s="2" t="s">
        <v>164</v>
      </c>
      <c r="B18" s="2" t="s">
        <v>877</v>
      </c>
      <c r="C18" s="2" t="s">
        <v>878</v>
      </c>
      <c r="D18" s="8">
        <v>40.0</v>
      </c>
      <c r="E18" s="64" t="s">
        <v>879</v>
      </c>
      <c r="F18" s="2" t="s">
        <v>829</v>
      </c>
      <c r="G18" s="2" t="s">
        <v>825</v>
      </c>
    </row>
    <row r="19">
      <c r="A19" s="2" t="s">
        <v>172</v>
      </c>
      <c r="B19" s="2" t="s">
        <v>880</v>
      </c>
      <c r="C19" s="2" t="s">
        <v>881</v>
      </c>
      <c r="D19" s="8">
        <v>38.0</v>
      </c>
      <c r="E19" s="64" t="s">
        <v>882</v>
      </c>
      <c r="F19" s="2" t="s">
        <v>862</v>
      </c>
      <c r="G19" s="2" t="s">
        <v>825</v>
      </c>
    </row>
    <row r="20">
      <c r="A20" s="2" t="s">
        <v>192</v>
      </c>
      <c r="B20" s="2" t="s">
        <v>883</v>
      </c>
      <c r="C20" s="2" t="s">
        <v>884</v>
      </c>
      <c r="D20" s="8">
        <v>24.0</v>
      </c>
      <c r="E20" s="64" t="s">
        <v>885</v>
      </c>
      <c r="F20" s="2" t="s">
        <v>829</v>
      </c>
      <c r="G20" s="2" t="s">
        <v>825</v>
      </c>
    </row>
    <row r="21">
      <c r="A21" s="2" t="s">
        <v>204</v>
      </c>
      <c r="B21" s="2" t="s">
        <v>886</v>
      </c>
      <c r="C21" s="2" t="s">
        <v>884</v>
      </c>
      <c r="D21" s="8">
        <v>30.0</v>
      </c>
      <c r="E21" s="64" t="s">
        <v>885</v>
      </c>
      <c r="F21" s="2" t="s">
        <v>829</v>
      </c>
      <c r="G21" s="2" t="s">
        <v>830</v>
      </c>
    </row>
    <row r="22">
      <c r="A22" s="2" t="s">
        <v>889</v>
      </c>
      <c r="B22" s="2" t="s">
        <v>890</v>
      </c>
      <c r="C22" s="2" t="s">
        <v>820</v>
      </c>
      <c r="D22" s="8">
        <v>50.0</v>
      </c>
      <c r="E22" s="64" t="s">
        <v>821</v>
      </c>
      <c r="F22" s="2" t="s">
        <v>823</v>
      </c>
      <c r="G22" s="2" t="s">
        <v>825</v>
      </c>
    </row>
    <row r="23">
      <c r="A23" s="2" t="s">
        <v>213</v>
      </c>
      <c r="B23" s="5"/>
      <c r="C23" s="5"/>
      <c r="D23" s="65"/>
      <c r="E23" s="66"/>
      <c r="F23" s="5"/>
      <c r="G23" s="5"/>
    </row>
    <row r="24">
      <c r="A24" s="2" t="s">
        <v>643</v>
      </c>
      <c r="B24" s="5"/>
      <c r="C24" s="5"/>
      <c r="D24" s="65"/>
      <c r="E24" s="66"/>
      <c r="F24" s="5"/>
      <c r="G24" s="5"/>
    </row>
    <row r="25">
      <c r="A25" s="2" t="s">
        <v>224</v>
      </c>
      <c r="B25" s="5"/>
      <c r="C25" s="5"/>
      <c r="D25" s="65"/>
      <c r="E25" s="66"/>
      <c r="F25" s="5"/>
      <c r="G25" s="5"/>
    </row>
    <row r="26">
      <c r="A26" s="2" t="s">
        <v>229</v>
      </c>
      <c r="B26" s="5"/>
      <c r="C26" s="5"/>
      <c r="D26" s="65"/>
      <c r="E26" s="66"/>
      <c r="F26" s="5"/>
      <c r="G26" s="5"/>
    </row>
    <row r="27">
      <c r="A27" s="2" t="s">
        <v>234</v>
      </c>
      <c r="B27" s="5"/>
      <c r="C27" s="5"/>
      <c r="D27" s="65"/>
      <c r="E27" s="66"/>
      <c r="F27" s="5"/>
      <c r="G27" s="5"/>
    </row>
    <row r="28">
      <c r="A28" s="2" t="s">
        <v>891</v>
      </c>
      <c r="B28" s="5"/>
      <c r="C28" s="5"/>
      <c r="D28" s="65"/>
      <c r="E28" s="66"/>
      <c r="F28" s="5"/>
      <c r="G28" s="5"/>
    </row>
    <row r="29">
      <c r="A29" s="2" t="s">
        <v>269</v>
      </c>
      <c r="B29" s="5"/>
      <c r="C29" s="5"/>
      <c r="D29" s="65"/>
      <c r="E29" s="66"/>
      <c r="F29" s="5"/>
      <c r="G29" s="5"/>
    </row>
    <row r="30">
      <c r="A30" s="2" t="s">
        <v>895</v>
      </c>
      <c r="B30" s="5"/>
      <c r="C30" s="5"/>
      <c r="D30" s="65"/>
      <c r="E30" s="66"/>
      <c r="F30" s="5"/>
      <c r="G30" s="5"/>
    </row>
    <row r="31">
      <c r="A31" s="2" t="s">
        <v>678</v>
      </c>
      <c r="B31" s="5"/>
      <c r="C31" s="5"/>
      <c r="D31" s="65"/>
      <c r="E31" s="66"/>
      <c r="F31" s="5"/>
      <c r="G31" s="5"/>
    </row>
    <row r="32">
      <c r="A32" s="2" t="s">
        <v>272</v>
      </c>
      <c r="B32" s="5"/>
      <c r="C32" s="5"/>
      <c r="D32" s="65"/>
      <c r="E32" s="66"/>
      <c r="F32" s="5"/>
      <c r="G32" s="5"/>
    </row>
    <row r="33">
      <c r="A33" s="2" t="s">
        <v>282</v>
      </c>
      <c r="B33" s="5"/>
      <c r="C33" s="5"/>
      <c r="D33" s="65"/>
      <c r="E33" s="66"/>
      <c r="F33" s="5"/>
      <c r="G33" s="5"/>
    </row>
    <row r="34">
      <c r="A34" s="2" t="s">
        <v>291</v>
      </c>
      <c r="B34" s="5"/>
      <c r="C34" s="5"/>
      <c r="D34" s="65"/>
      <c r="E34" s="66"/>
      <c r="F34" s="5"/>
      <c r="G34" s="5"/>
    </row>
    <row r="35">
      <c r="A35" s="2" t="s">
        <v>297</v>
      </c>
      <c r="B35" s="5"/>
      <c r="C35" s="5"/>
      <c r="D35" s="65"/>
      <c r="E35" s="66"/>
      <c r="F35" s="5"/>
      <c r="G35" s="5"/>
    </row>
    <row r="36">
      <c r="A36" s="2" t="s">
        <v>301</v>
      </c>
      <c r="B36" s="5"/>
      <c r="C36" s="5"/>
      <c r="D36" s="65"/>
      <c r="E36" s="66"/>
      <c r="F36" s="5"/>
      <c r="G36" s="5"/>
    </row>
    <row r="37">
      <c r="A37" s="2" t="s">
        <v>896</v>
      </c>
      <c r="B37" s="5"/>
      <c r="C37" s="5"/>
      <c r="D37" s="65"/>
      <c r="E37" s="66"/>
      <c r="F37" s="5"/>
      <c r="G37" s="5"/>
    </row>
    <row r="38">
      <c r="A38" s="2" t="s">
        <v>309</v>
      </c>
      <c r="B38" s="5"/>
      <c r="C38" s="5"/>
      <c r="D38" s="65"/>
      <c r="E38" s="66"/>
      <c r="F38" s="5"/>
      <c r="G38" s="5"/>
    </row>
    <row r="39">
      <c r="A39" s="2" t="s">
        <v>321</v>
      </c>
      <c r="B39" s="5"/>
      <c r="C39" s="5"/>
      <c r="D39" s="65"/>
      <c r="E39" s="66"/>
      <c r="F39" s="5"/>
      <c r="G39" s="5"/>
    </row>
    <row r="40">
      <c r="A40" s="2" t="s">
        <v>317</v>
      </c>
      <c r="B40" s="5"/>
      <c r="C40" s="5"/>
      <c r="D40" s="65"/>
      <c r="E40" s="66"/>
      <c r="F40" s="5"/>
      <c r="G40" s="5"/>
    </row>
    <row r="41">
      <c r="A41" s="2" t="s">
        <v>325</v>
      </c>
      <c r="B41" s="5"/>
      <c r="C41" s="5"/>
      <c r="D41" s="65"/>
      <c r="E41" s="66"/>
      <c r="F41" s="5"/>
      <c r="G41" s="5"/>
    </row>
    <row r="42">
      <c r="A42" s="2" t="s">
        <v>330</v>
      </c>
      <c r="B42" s="5"/>
      <c r="C42" s="5"/>
      <c r="D42" s="65"/>
      <c r="E42" s="66"/>
      <c r="F42" s="5"/>
      <c r="G42" s="5"/>
    </row>
    <row r="43">
      <c r="A43" s="2" t="s">
        <v>343</v>
      </c>
      <c r="B43" s="5"/>
      <c r="C43" s="5"/>
      <c r="D43" s="65"/>
      <c r="E43" s="66"/>
      <c r="F43" s="5"/>
      <c r="G43" s="5"/>
    </row>
    <row r="44">
      <c r="A44" s="2" t="s">
        <v>352</v>
      </c>
      <c r="B44" s="5"/>
      <c r="C44" s="5"/>
      <c r="D44" s="65"/>
      <c r="E44" s="66"/>
      <c r="F44" s="5"/>
      <c r="G44" s="5"/>
    </row>
    <row r="45">
      <c r="A45" s="2" t="s">
        <v>900</v>
      </c>
      <c r="B45" s="5"/>
      <c r="C45" s="5"/>
      <c r="D45" s="65"/>
      <c r="E45" s="66"/>
      <c r="F45" s="5"/>
      <c r="G45" s="5"/>
    </row>
    <row r="46">
      <c r="A46" s="2" t="s">
        <v>358</v>
      </c>
      <c r="B46" s="5"/>
      <c r="C46" s="5"/>
      <c r="D46" s="65"/>
      <c r="E46" s="66"/>
      <c r="F46" s="5"/>
      <c r="G46" s="5"/>
    </row>
    <row r="47">
      <c r="A47" s="2"/>
      <c r="B47" s="5"/>
      <c r="C47" s="5"/>
      <c r="D47" s="65"/>
      <c r="E47" s="66"/>
      <c r="F47" s="5"/>
      <c r="G47" s="5"/>
    </row>
    <row r="48">
      <c r="A48" s="2"/>
      <c r="B48" s="5"/>
      <c r="C48" s="5"/>
      <c r="D48" s="65"/>
      <c r="E48" s="66"/>
      <c r="F48" s="5"/>
      <c r="G48" s="5"/>
    </row>
    <row r="49">
      <c r="A49" s="5"/>
      <c r="B49" s="5"/>
      <c r="C49" s="5"/>
      <c r="D49" s="65"/>
      <c r="E49" s="66"/>
      <c r="F49" s="5"/>
      <c r="G49" s="5"/>
    </row>
    <row r="50">
      <c r="A50" s="5"/>
      <c r="B50" s="5"/>
      <c r="C50" s="5"/>
      <c r="D50" s="65"/>
      <c r="E50" s="66"/>
      <c r="F50" s="5"/>
      <c r="G50" s="5"/>
    </row>
    <row r="51">
      <c r="A51" s="5"/>
      <c r="B51" s="5"/>
      <c r="C51" s="5"/>
      <c r="D51" s="65"/>
      <c r="E51" s="66"/>
      <c r="F51" s="5"/>
      <c r="G51" s="5"/>
    </row>
    <row r="52">
      <c r="A52" s="5"/>
      <c r="B52" s="5"/>
      <c r="C52" s="5"/>
      <c r="D52" s="65"/>
      <c r="E52" s="66"/>
      <c r="F52" s="5"/>
      <c r="G52" s="5"/>
    </row>
    <row r="53">
      <c r="A53" s="5"/>
      <c r="B53" s="5"/>
      <c r="C53" s="5"/>
      <c r="D53" s="65"/>
      <c r="E53" s="66"/>
      <c r="F53" s="5"/>
      <c r="G53" s="5"/>
    </row>
    <row r="54">
      <c r="A54" s="5"/>
      <c r="B54" s="5"/>
      <c r="C54" s="5"/>
      <c r="D54" s="65"/>
      <c r="E54" s="66"/>
      <c r="F54" s="5"/>
      <c r="G54" s="5"/>
    </row>
    <row r="55">
      <c r="A55" s="5"/>
      <c r="B55" s="5"/>
      <c r="C55" s="5"/>
      <c r="D55" s="65"/>
      <c r="E55" s="66"/>
      <c r="F55" s="5"/>
      <c r="G55" s="5"/>
    </row>
    <row r="56">
      <c r="A56" s="5"/>
      <c r="B56" s="5"/>
      <c r="C56" s="5"/>
      <c r="D56" s="65"/>
      <c r="E56" s="66"/>
      <c r="F56" s="5"/>
      <c r="G56" s="5"/>
    </row>
    <row r="57">
      <c r="A57" s="5"/>
      <c r="B57" s="5"/>
      <c r="C57" s="5"/>
      <c r="D57" s="65"/>
      <c r="E57" s="66"/>
      <c r="F57" s="5"/>
      <c r="G57" s="5"/>
    </row>
    <row r="58">
      <c r="A58" s="5"/>
      <c r="B58" s="5"/>
      <c r="C58" s="5"/>
      <c r="D58" s="65"/>
      <c r="E58" s="66"/>
      <c r="F58" s="5"/>
      <c r="G58" s="5"/>
    </row>
    <row r="59">
      <c r="A59" s="5"/>
      <c r="B59" s="5"/>
      <c r="C59" s="5"/>
      <c r="D59" s="65"/>
      <c r="E59" s="66"/>
      <c r="F59" s="5"/>
      <c r="G59" s="5"/>
    </row>
    <row r="60">
      <c r="A60" s="5"/>
      <c r="B60" s="5"/>
      <c r="C60" s="5"/>
      <c r="D60" s="65"/>
      <c r="E60" s="66"/>
      <c r="F60" s="5"/>
      <c r="G60" s="5"/>
    </row>
    <row r="61">
      <c r="A61" s="5"/>
      <c r="B61" s="5"/>
      <c r="C61" s="5"/>
      <c r="D61" s="65"/>
      <c r="E61" s="66"/>
      <c r="F61" s="5"/>
      <c r="G61" s="5"/>
    </row>
    <row r="62">
      <c r="A62" s="5"/>
      <c r="B62" s="5"/>
      <c r="C62" s="5"/>
      <c r="D62" s="65"/>
      <c r="E62" s="66"/>
      <c r="F62" s="5"/>
      <c r="G62" s="5"/>
    </row>
    <row r="63">
      <c r="A63" s="5"/>
      <c r="B63" s="5"/>
      <c r="C63" s="5"/>
      <c r="D63" s="65"/>
      <c r="E63" s="66"/>
      <c r="F63" s="5"/>
      <c r="G63" s="5"/>
    </row>
    <row r="64">
      <c r="A64" s="5"/>
      <c r="B64" s="5"/>
      <c r="C64" s="5"/>
      <c r="D64" s="65"/>
      <c r="E64" s="66"/>
      <c r="F64" s="5"/>
      <c r="G64" s="5"/>
    </row>
    <row r="65">
      <c r="A65" s="5"/>
      <c r="B65" s="5"/>
      <c r="C65" s="5"/>
      <c r="D65" s="65"/>
      <c r="E65" s="66"/>
      <c r="F65" s="5"/>
      <c r="G65" s="5"/>
    </row>
    <row r="66">
      <c r="A66" s="5"/>
      <c r="B66" s="5"/>
      <c r="C66" s="5"/>
      <c r="D66" s="65"/>
      <c r="E66" s="66"/>
      <c r="F66" s="5"/>
      <c r="G66" s="5"/>
    </row>
    <row r="67">
      <c r="A67" s="5"/>
      <c r="B67" s="5"/>
      <c r="C67" s="5"/>
      <c r="D67" s="65"/>
      <c r="E67" s="66"/>
      <c r="F67" s="5"/>
      <c r="G67" s="5"/>
    </row>
    <row r="68">
      <c r="A68" s="5"/>
      <c r="B68" s="5"/>
      <c r="C68" s="5"/>
      <c r="D68" s="65"/>
      <c r="E68" s="66"/>
      <c r="F68" s="5"/>
      <c r="G68" s="5"/>
    </row>
    <row r="69">
      <c r="A69" s="5"/>
      <c r="B69" s="5"/>
      <c r="C69" s="5"/>
      <c r="D69" s="65"/>
      <c r="E69" s="66"/>
      <c r="F69" s="5"/>
      <c r="G69" s="5"/>
    </row>
    <row r="70">
      <c r="A70" s="5"/>
      <c r="B70" s="5"/>
      <c r="C70" s="5"/>
      <c r="D70" s="65"/>
      <c r="E70" s="66"/>
      <c r="F70" s="5"/>
      <c r="G70" s="5"/>
    </row>
    <row r="71">
      <c r="A71" s="5"/>
      <c r="B71" s="5"/>
      <c r="C71" s="5"/>
      <c r="D71" s="65"/>
      <c r="E71" s="66"/>
      <c r="F71" s="5"/>
      <c r="G71" s="5"/>
    </row>
    <row r="72">
      <c r="A72" s="5"/>
      <c r="B72" s="5"/>
      <c r="C72" s="5"/>
      <c r="D72" s="65"/>
      <c r="E72" s="66"/>
      <c r="F72" s="5"/>
      <c r="G72" s="5"/>
    </row>
    <row r="73">
      <c r="A73" s="5"/>
      <c r="B73" s="5"/>
      <c r="C73" s="5"/>
      <c r="D73" s="65"/>
      <c r="E73" s="66"/>
      <c r="F73" s="5"/>
      <c r="G73" s="5"/>
    </row>
    <row r="74">
      <c r="A74" s="5"/>
      <c r="B74" s="5"/>
      <c r="C74" s="5"/>
      <c r="D74" s="65"/>
      <c r="E74" s="66"/>
      <c r="F74" s="5"/>
      <c r="G74" s="5"/>
    </row>
    <row r="75">
      <c r="A75" s="5"/>
      <c r="B75" s="5"/>
      <c r="C75" s="5"/>
      <c r="D75" s="65"/>
      <c r="E75" s="66"/>
      <c r="F75" s="5"/>
      <c r="G75" s="5"/>
    </row>
    <row r="76">
      <c r="A76" s="5"/>
      <c r="B76" s="5"/>
      <c r="C76" s="5"/>
      <c r="D76" s="65"/>
      <c r="E76" s="66"/>
      <c r="F76" s="5"/>
      <c r="G76" s="5"/>
    </row>
    <row r="77">
      <c r="A77" s="5"/>
      <c r="B77" s="5"/>
      <c r="C77" s="5"/>
      <c r="D77" s="65"/>
      <c r="E77" s="66"/>
      <c r="F77" s="5"/>
      <c r="G77" s="5"/>
    </row>
    <row r="78">
      <c r="A78" s="5"/>
      <c r="B78" s="5"/>
      <c r="C78" s="5"/>
      <c r="D78" s="65"/>
      <c r="E78" s="66"/>
      <c r="F78" s="5"/>
      <c r="G78" s="5"/>
    </row>
    <row r="79">
      <c r="A79" s="5"/>
      <c r="B79" s="5"/>
      <c r="C79" s="5"/>
      <c r="D79" s="65"/>
      <c r="E79" s="66"/>
      <c r="F79" s="5"/>
      <c r="G79" s="5"/>
    </row>
    <row r="80">
      <c r="A80" s="5"/>
      <c r="B80" s="5"/>
      <c r="C80" s="5"/>
      <c r="D80" s="65"/>
      <c r="E80" s="66"/>
      <c r="F80" s="5"/>
      <c r="G80" s="5"/>
    </row>
    <row r="81">
      <c r="A81" s="5"/>
      <c r="B81" s="5"/>
      <c r="C81" s="5"/>
      <c r="D81" s="65"/>
      <c r="E81" s="66"/>
      <c r="F81" s="5"/>
      <c r="G81" s="5"/>
    </row>
    <row r="82">
      <c r="A82" s="5"/>
      <c r="B82" s="5"/>
      <c r="C82" s="5"/>
      <c r="D82" s="65"/>
      <c r="E82" s="66"/>
      <c r="F82" s="5"/>
      <c r="G82" s="5"/>
    </row>
    <row r="83">
      <c r="A83" s="5"/>
      <c r="B83" s="5"/>
      <c r="C83" s="5"/>
      <c r="D83" s="65"/>
      <c r="E83" s="66"/>
      <c r="F83" s="5"/>
      <c r="G83" s="5"/>
    </row>
    <row r="84">
      <c r="A84" s="5"/>
      <c r="B84" s="5"/>
      <c r="C84" s="5"/>
      <c r="D84" s="65"/>
      <c r="E84" s="66"/>
      <c r="F84" s="5"/>
      <c r="G84" s="5"/>
    </row>
    <row r="85">
      <c r="A85" s="5"/>
      <c r="B85" s="5"/>
      <c r="C85" s="5"/>
      <c r="D85" s="65"/>
      <c r="E85" s="66"/>
      <c r="F85" s="5"/>
      <c r="G85" s="5"/>
    </row>
    <row r="86">
      <c r="A86" s="5"/>
      <c r="B86" s="5"/>
      <c r="C86" s="5"/>
      <c r="D86" s="65"/>
      <c r="E86" s="66"/>
      <c r="F86" s="5"/>
      <c r="G86" s="5"/>
    </row>
    <row r="87">
      <c r="A87" s="5"/>
      <c r="B87" s="5"/>
      <c r="C87" s="5"/>
      <c r="D87" s="65"/>
      <c r="E87" s="66"/>
      <c r="F87" s="5"/>
      <c r="G87" s="5"/>
    </row>
    <row r="88">
      <c r="A88" s="5"/>
      <c r="B88" s="5"/>
      <c r="C88" s="5"/>
      <c r="D88" s="65"/>
      <c r="E88" s="66"/>
      <c r="F88" s="5"/>
      <c r="G88" s="5"/>
    </row>
    <row r="89">
      <c r="A89" s="5"/>
      <c r="B89" s="5"/>
      <c r="C89" s="5"/>
      <c r="D89" s="65"/>
      <c r="E89" s="66"/>
      <c r="F89" s="5"/>
      <c r="G89" s="5"/>
    </row>
    <row r="90">
      <c r="A90" s="5"/>
      <c r="B90" s="5"/>
      <c r="C90" s="5"/>
      <c r="D90" s="65"/>
      <c r="E90" s="66"/>
      <c r="F90" s="5"/>
      <c r="G90" s="5"/>
    </row>
    <row r="91">
      <c r="A91" s="5"/>
      <c r="B91" s="5"/>
      <c r="C91" s="5"/>
      <c r="D91" s="65"/>
      <c r="E91" s="66"/>
      <c r="F91" s="5"/>
      <c r="G91" s="5"/>
    </row>
    <row r="92">
      <c r="A92" s="5"/>
      <c r="B92" s="5"/>
      <c r="C92" s="5"/>
      <c r="D92" s="65"/>
      <c r="E92" s="66"/>
      <c r="F92" s="5"/>
      <c r="G92" s="5"/>
    </row>
    <row r="93">
      <c r="A93" s="5"/>
      <c r="B93" s="5"/>
      <c r="C93" s="5"/>
      <c r="D93" s="65"/>
      <c r="E93" s="66"/>
      <c r="F93" s="5"/>
      <c r="G93" s="5"/>
    </row>
    <row r="94">
      <c r="A94" s="5"/>
      <c r="B94" s="5"/>
      <c r="C94" s="5"/>
      <c r="D94" s="65"/>
      <c r="E94" s="66"/>
      <c r="F94" s="5"/>
      <c r="G94" s="5"/>
    </row>
    <row r="95">
      <c r="A95" s="5"/>
      <c r="B95" s="5"/>
      <c r="C95" s="5"/>
      <c r="D95" s="65"/>
      <c r="E95" s="66"/>
      <c r="F95" s="5"/>
      <c r="G95" s="5"/>
    </row>
    <row r="96">
      <c r="A96" s="5"/>
      <c r="B96" s="5"/>
      <c r="C96" s="5"/>
      <c r="D96" s="65"/>
      <c r="E96" s="66"/>
      <c r="F96" s="5"/>
      <c r="G96" s="5"/>
    </row>
    <row r="97">
      <c r="A97" s="5"/>
      <c r="B97" s="5"/>
      <c r="C97" s="5"/>
      <c r="D97" s="65"/>
      <c r="E97" s="66"/>
      <c r="F97" s="5"/>
      <c r="G97" s="5"/>
    </row>
    <row r="98">
      <c r="A98" s="5"/>
      <c r="B98" s="5"/>
      <c r="C98" s="5"/>
      <c r="D98" s="65"/>
      <c r="E98" s="66"/>
      <c r="F98" s="5"/>
      <c r="G98" s="5"/>
    </row>
    <row r="99">
      <c r="A99" s="5"/>
      <c r="B99" s="5"/>
      <c r="C99" s="5"/>
      <c r="D99" s="65"/>
      <c r="E99" s="66"/>
      <c r="F99" s="5"/>
      <c r="G99" s="5"/>
    </row>
    <row r="100">
      <c r="A100" s="5"/>
      <c r="B100" s="5"/>
      <c r="C100" s="5"/>
      <c r="D100" s="65"/>
      <c r="E100" s="66"/>
      <c r="F100" s="5"/>
      <c r="G100" s="5"/>
    </row>
    <row r="101">
      <c r="A101" s="5"/>
      <c r="B101" s="5"/>
      <c r="C101" s="5"/>
      <c r="D101" s="65"/>
      <c r="E101" s="66"/>
      <c r="F101" s="5"/>
      <c r="G101" s="5"/>
    </row>
    <row r="102">
      <c r="A102" s="5"/>
      <c r="B102" s="5"/>
      <c r="C102" s="5"/>
      <c r="D102" s="65"/>
      <c r="E102" s="66"/>
      <c r="F102" s="5"/>
      <c r="G102" s="5"/>
    </row>
    <row r="103">
      <c r="A103" s="5"/>
      <c r="B103" s="5"/>
      <c r="C103" s="5"/>
      <c r="D103" s="65"/>
      <c r="E103" s="66"/>
      <c r="F103" s="5"/>
      <c r="G103" s="5"/>
    </row>
    <row r="104">
      <c r="A104" s="5"/>
      <c r="B104" s="5"/>
      <c r="C104" s="5"/>
      <c r="D104" s="65"/>
      <c r="E104" s="66"/>
      <c r="F104" s="5"/>
      <c r="G104" s="5"/>
    </row>
    <row r="105">
      <c r="A105" s="5"/>
      <c r="B105" s="5"/>
      <c r="C105" s="5"/>
      <c r="D105" s="65"/>
      <c r="E105" s="66"/>
      <c r="F105" s="5"/>
      <c r="G105" s="5"/>
    </row>
    <row r="106">
      <c r="A106" s="5"/>
      <c r="B106" s="5"/>
      <c r="C106" s="5"/>
      <c r="D106" s="65"/>
      <c r="E106" s="66"/>
      <c r="F106" s="5"/>
      <c r="G106" s="5"/>
    </row>
    <row r="107">
      <c r="A107" s="5"/>
      <c r="B107" s="5"/>
      <c r="C107" s="5"/>
      <c r="D107" s="65"/>
      <c r="E107" s="66"/>
      <c r="F107" s="5"/>
      <c r="G107" s="5"/>
    </row>
    <row r="108">
      <c r="A108" s="5"/>
      <c r="B108" s="5"/>
      <c r="C108" s="5"/>
      <c r="D108" s="65"/>
      <c r="E108" s="66"/>
      <c r="F108" s="5"/>
      <c r="G108" s="5"/>
    </row>
    <row r="109">
      <c r="A109" s="5"/>
      <c r="B109" s="5"/>
      <c r="C109" s="5"/>
      <c r="D109" s="65"/>
      <c r="E109" s="66"/>
      <c r="F109" s="5"/>
      <c r="G109" s="5"/>
    </row>
    <row r="110">
      <c r="A110" s="5"/>
      <c r="B110" s="5"/>
      <c r="C110" s="5"/>
      <c r="D110" s="65"/>
      <c r="E110" s="66"/>
      <c r="F110" s="5"/>
      <c r="G110" s="5"/>
    </row>
    <row r="111">
      <c r="A111" s="5"/>
      <c r="B111" s="5"/>
      <c r="C111" s="5"/>
      <c r="D111" s="65"/>
      <c r="E111" s="66"/>
      <c r="F111" s="5"/>
      <c r="G111" s="5"/>
    </row>
    <row r="112">
      <c r="A112" s="5"/>
      <c r="B112" s="5"/>
      <c r="C112" s="5"/>
      <c r="D112" s="65"/>
      <c r="E112" s="66"/>
      <c r="F112" s="5"/>
      <c r="G112" s="5"/>
    </row>
    <row r="113">
      <c r="A113" s="5"/>
      <c r="B113" s="5"/>
      <c r="C113" s="5"/>
      <c r="D113" s="65"/>
      <c r="E113" s="66"/>
      <c r="F113" s="5"/>
      <c r="G113" s="5"/>
    </row>
    <row r="114">
      <c r="A114" s="5"/>
      <c r="B114" s="5"/>
      <c r="C114" s="5"/>
      <c r="D114" s="65"/>
      <c r="E114" s="66"/>
      <c r="F114" s="5"/>
      <c r="G114" s="5"/>
    </row>
    <row r="115">
      <c r="A115" s="5"/>
      <c r="B115" s="5"/>
      <c r="C115" s="5"/>
      <c r="D115" s="65"/>
      <c r="E115" s="66"/>
      <c r="F115" s="5"/>
      <c r="G115" s="5"/>
    </row>
    <row r="116">
      <c r="A116" s="5"/>
      <c r="B116" s="5"/>
      <c r="C116" s="5"/>
      <c r="D116" s="65"/>
      <c r="E116" s="66"/>
      <c r="F116" s="5"/>
      <c r="G116" s="5"/>
    </row>
    <row r="117">
      <c r="A117" s="5"/>
      <c r="B117" s="5"/>
      <c r="C117" s="5"/>
      <c r="D117" s="65"/>
      <c r="E117" s="66"/>
      <c r="F117" s="5"/>
      <c r="G117" s="5"/>
    </row>
    <row r="118">
      <c r="A118" s="5"/>
      <c r="B118" s="5"/>
      <c r="C118" s="5"/>
      <c r="D118" s="65"/>
      <c r="E118" s="66"/>
      <c r="F118" s="5"/>
      <c r="G118" s="5"/>
    </row>
    <row r="119">
      <c r="A119" s="5"/>
      <c r="B119" s="5"/>
      <c r="C119" s="5"/>
      <c r="D119" s="65"/>
      <c r="E119" s="66"/>
      <c r="F119" s="5"/>
      <c r="G119" s="5"/>
    </row>
    <row r="120">
      <c r="A120" s="5"/>
      <c r="B120" s="5"/>
      <c r="C120" s="5"/>
      <c r="D120" s="65"/>
      <c r="E120" s="66"/>
      <c r="F120" s="5"/>
      <c r="G120" s="5"/>
    </row>
    <row r="121">
      <c r="A121" s="5"/>
      <c r="B121" s="5"/>
      <c r="C121" s="5"/>
      <c r="D121" s="65"/>
      <c r="E121" s="66"/>
      <c r="F121" s="5"/>
      <c r="G121" s="5"/>
    </row>
    <row r="122">
      <c r="A122" s="5"/>
      <c r="B122" s="5"/>
      <c r="C122" s="5"/>
      <c r="D122" s="65"/>
      <c r="E122" s="66"/>
      <c r="F122" s="5"/>
      <c r="G122" s="5"/>
    </row>
    <row r="123">
      <c r="A123" s="5"/>
      <c r="B123" s="5"/>
      <c r="C123" s="5"/>
      <c r="D123" s="65"/>
      <c r="E123" s="66"/>
      <c r="F123" s="5"/>
      <c r="G123" s="5"/>
    </row>
    <row r="124">
      <c r="A124" s="5"/>
      <c r="B124" s="5"/>
      <c r="C124" s="5"/>
      <c r="D124" s="65"/>
      <c r="E124" s="66"/>
      <c r="F124" s="5"/>
      <c r="G124" s="5"/>
    </row>
    <row r="125">
      <c r="A125" s="5"/>
      <c r="B125" s="5"/>
      <c r="C125" s="5"/>
      <c r="D125" s="65"/>
      <c r="E125" s="66"/>
      <c r="F125" s="5"/>
      <c r="G125" s="5"/>
    </row>
    <row r="126">
      <c r="A126" s="5"/>
      <c r="B126" s="5"/>
      <c r="C126" s="5"/>
      <c r="D126" s="65"/>
      <c r="E126" s="66"/>
      <c r="F126" s="5"/>
      <c r="G126" s="5"/>
    </row>
    <row r="127">
      <c r="A127" s="5"/>
      <c r="B127" s="5"/>
      <c r="C127" s="5"/>
      <c r="D127" s="65"/>
      <c r="E127" s="66"/>
      <c r="F127" s="5"/>
      <c r="G127" s="5"/>
    </row>
    <row r="128">
      <c r="A128" s="5"/>
      <c r="B128" s="5"/>
      <c r="C128" s="5"/>
      <c r="D128" s="65"/>
      <c r="E128" s="66"/>
      <c r="F128" s="5"/>
      <c r="G128" s="5"/>
    </row>
    <row r="129">
      <c r="A129" s="5"/>
      <c r="B129" s="5"/>
      <c r="C129" s="5"/>
      <c r="D129" s="65"/>
      <c r="E129" s="66"/>
      <c r="F129" s="5"/>
      <c r="G129" s="5"/>
    </row>
    <row r="130">
      <c r="A130" s="5"/>
      <c r="B130" s="5"/>
      <c r="C130" s="5"/>
      <c r="D130" s="65"/>
      <c r="E130" s="66"/>
      <c r="F130" s="5"/>
      <c r="G130" s="5"/>
    </row>
    <row r="131">
      <c r="A131" s="5"/>
      <c r="B131" s="5"/>
      <c r="C131" s="5"/>
      <c r="D131" s="65"/>
      <c r="E131" s="66"/>
      <c r="F131" s="5"/>
      <c r="G131" s="5"/>
    </row>
    <row r="132">
      <c r="A132" s="5"/>
      <c r="B132" s="5"/>
      <c r="C132" s="5"/>
      <c r="D132" s="65"/>
      <c r="E132" s="66"/>
      <c r="F132" s="5"/>
      <c r="G132" s="5"/>
    </row>
    <row r="133">
      <c r="A133" s="5"/>
      <c r="B133" s="5"/>
      <c r="C133" s="5"/>
      <c r="D133" s="65"/>
      <c r="E133" s="66"/>
      <c r="F133" s="5"/>
      <c r="G133" s="5"/>
    </row>
    <row r="134">
      <c r="A134" s="5"/>
      <c r="B134" s="5"/>
      <c r="C134" s="5"/>
      <c r="D134" s="65"/>
      <c r="E134" s="66"/>
      <c r="F134" s="5"/>
      <c r="G134" s="5"/>
    </row>
    <row r="135">
      <c r="A135" s="5"/>
      <c r="B135" s="5"/>
      <c r="C135" s="5"/>
      <c r="D135" s="65"/>
      <c r="E135" s="66"/>
      <c r="F135" s="5"/>
      <c r="G135" s="5"/>
    </row>
    <row r="136">
      <c r="A136" s="5"/>
      <c r="B136" s="5"/>
      <c r="C136" s="5"/>
      <c r="D136" s="65"/>
      <c r="E136" s="66"/>
      <c r="F136" s="5"/>
      <c r="G136" s="5"/>
    </row>
    <row r="137">
      <c r="A137" s="5"/>
      <c r="B137" s="5"/>
      <c r="C137" s="5"/>
      <c r="D137" s="65"/>
      <c r="E137" s="66"/>
      <c r="F137" s="5"/>
      <c r="G137" s="5"/>
    </row>
    <row r="138">
      <c r="A138" s="5"/>
      <c r="B138" s="5"/>
      <c r="C138" s="5"/>
      <c r="D138" s="65"/>
      <c r="E138" s="66"/>
      <c r="F138" s="5"/>
      <c r="G138" s="5"/>
    </row>
    <row r="139">
      <c r="A139" s="5"/>
      <c r="B139" s="5"/>
      <c r="C139" s="5"/>
      <c r="D139" s="65"/>
      <c r="E139" s="66"/>
      <c r="F139" s="5"/>
      <c r="G139" s="5"/>
    </row>
    <row r="140">
      <c r="A140" s="5"/>
      <c r="B140" s="5"/>
      <c r="C140" s="5"/>
      <c r="D140" s="65"/>
      <c r="E140" s="66"/>
      <c r="F140" s="5"/>
      <c r="G140" s="5"/>
    </row>
    <row r="141">
      <c r="A141" s="5"/>
      <c r="B141" s="5"/>
      <c r="C141" s="5"/>
      <c r="D141" s="65"/>
      <c r="E141" s="66"/>
      <c r="F141" s="5"/>
      <c r="G141" s="5"/>
    </row>
    <row r="142">
      <c r="A142" s="5"/>
      <c r="B142" s="5"/>
      <c r="C142" s="5"/>
      <c r="D142" s="65"/>
      <c r="E142" s="66"/>
      <c r="F142" s="5"/>
      <c r="G142" s="5"/>
    </row>
    <row r="143">
      <c r="A143" s="5"/>
      <c r="B143" s="5"/>
      <c r="C143" s="5"/>
      <c r="D143" s="65"/>
      <c r="E143" s="66"/>
      <c r="F143" s="5"/>
      <c r="G143" s="5"/>
    </row>
    <row r="144">
      <c r="A144" s="5"/>
      <c r="B144" s="5"/>
      <c r="C144" s="5"/>
      <c r="D144" s="65"/>
      <c r="E144" s="66"/>
      <c r="F144" s="5"/>
      <c r="G144" s="5"/>
    </row>
    <row r="145">
      <c r="A145" s="5"/>
      <c r="B145" s="5"/>
      <c r="C145" s="5"/>
      <c r="D145" s="65"/>
      <c r="E145" s="66"/>
      <c r="F145" s="5"/>
      <c r="G145" s="5"/>
    </row>
    <row r="146">
      <c r="A146" s="5"/>
      <c r="B146" s="5"/>
      <c r="C146" s="5"/>
      <c r="D146" s="65"/>
      <c r="E146" s="66"/>
      <c r="F146" s="5"/>
      <c r="G146" s="5"/>
    </row>
    <row r="147">
      <c r="A147" s="5"/>
      <c r="B147" s="5"/>
      <c r="C147" s="5"/>
      <c r="D147" s="65"/>
      <c r="E147" s="66"/>
      <c r="F147" s="5"/>
      <c r="G147" s="5"/>
    </row>
    <row r="148">
      <c r="A148" s="5"/>
      <c r="B148" s="5"/>
      <c r="C148" s="5"/>
      <c r="D148" s="65"/>
      <c r="E148" s="66"/>
      <c r="F148" s="5"/>
      <c r="G148" s="5"/>
    </row>
    <row r="149">
      <c r="A149" s="5"/>
      <c r="B149" s="5"/>
      <c r="C149" s="5"/>
      <c r="D149" s="65"/>
      <c r="E149" s="66"/>
      <c r="F149" s="5"/>
      <c r="G149" s="5"/>
    </row>
    <row r="150">
      <c r="A150" s="5"/>
      <c r="B150" s="5"/>
      <c r="C150" s="5"/>
      <c r="D150" s="65"/>
      <c r="E150" s="66"/>
      <c r="F150" s="5"/>
      <c r="G150" s="5"/>
    </row>
    <row r="151">
      <c r="A151" s="5"/>
      <c r="B151" s="5"/>
      <c r="C151" s="5"/>
      <c r="D151" s="65"/>
      <c r="E151" s="66"/>
      <c r="F151" s="5"/>
      <c r="G151" s="5"/>
    </row>
    <row r="152">
      <c r="A152" s="5"/>
      <c r="B152" s="5"/>
      <c r="C152" s="5"/>
      <c r="D152" s="65"/>
      <c r="E152" s="66"/>
      <c r="F152" s="5"/>
      <c r="G152" s="5"/>
    </row>
    <row r="153">
      <c r="A153" s="5"/>
      <c r="B153" s="5"/>
      <c r="C153" s="5"/>
      <c r="D153" s="65"/>
      <c r="E153" s="66"/>
      <c r="F153" s="5"/>
      <c r="G153" s="5"/>
    </row>
    <row r="154">
      <c r="A154" s="5"/>
      <c r="B154" s="5"/>
      <c r="C154" s="5"/>
      <c r="D154" s="65"/>
      <c r="E154" s="66"/>
      <c r="F154" s="5"/>
      <c r="G154" s="5"/>
    </row>
    <row r="155">
      <c r="A155" s="5"/>
      <c r="B155" s="5"/>
      <c r="C155" s="5"/>
      <c r="D155" s="65"/>
      <c r="E155" s="66"/>
      <c r="F155" s="5"/>
      <c r="G155" s="5"/>
    </row>
    <row r="156">
      <c r="A156" s="5"/>
      <c r="B156" s="5"/>
      <c r="C156" s="5"/>
      <c r="D156" s="65"/>
      <c r="E156" s="66"/>
      <c r="F156" s="5"/>
      <c r="G156" s="5"/>
    </row>
    <row r="157">
      <c r="A157" s="5"/>
      <c r="B157" s="5"/>
      <c r="C157" s="5"/>
      <c r="D157" s="65"/>
      <c r="E157" s="66"/>
      <c r="F157" s="5"/>
      <c r="G157" s="5"/>
    </row>
    <row r="158">
      <c r="A158" s="5"/>
      <c r="B158" s="5"/>
      <c r="C158" s="5"/>
      <c r="D158" s="65"/>
      <c r="E158" s="66"/>
      <c r="F158" s="5"/>
      <c r="G158" s="5"/>
    </row>
    <row r="159">
      <c r="A159" s="5"/>
      <c r="B159" s="5"/>
      <c r="C159" s="5"/>
      <c r="D159" s="65"/>
      <c r="E159" s="66"/>
      <c r="F159" s="5"/>
      <c r="G159" s="5"/>
    </row>
    <row r="160">
      <c r="A160" s="5"/>
      <c r="B160" s="5"/>
      <c r="C160" s="5"/>
      <c r="D160" s="65"/>
      <c r="E160" s="66"/>
      <c r="F160" s="5"/>
      <c r="G160" s="5"/>
    </row>
    <row r="161">
      <c r="A161" s="5"/>
      <c r="B161" s="5"/>
      <c r="C161" s="5"/>
      <c r="D161" s="65"/>
      <c r="E161" s="66"/>
      <c r="F161" s="5"/>
      <c r="G161" s="5"/>
    </row>
    <row r="162">
      <c r="A162" s="5"/>
      <c r="B162" s="5"/>
      <c r="C162" s="5"/>
      <c r="D162" s="65"/>
      <c r="E162" s="66"/>
      <c r="F162" s="5"/>
      <c r="G162" s="5"/>
    </row>
    <row r="163">
      <c r="A163" s="5"/>
      <c r="B163" s="5"/>
      <c r="C163" s="5"/>
      <c r="D163" s="65"/>
      <c r="E163" s="66"/>
      <c r="F163" s="5"/>
      <c r="G163" s="5"/>
    </row>
    <row r="164">
      <c r="A164" s="5"/>
      <c r="B164" s="5"/>
      <c r="C164" s="5"/>
      <c r="D164" s="65"/>
      <c r="E164" s="66"/>
      <c r="F164" s="5"/>
      <c r="G164" s="5"/>
    </row>
    <row r="165">
      <c r="A165" s="5"/>
      <c r="B165" s="5"/>
      <c r="C165" s="5"/>
      <c r="D165" s="65"/>
      <c r="E165" s="66"/>
      <c r="F165" s="5"/>
      <c r="G165" s="5"/>
    </row>
    <row r="166">
      <c r="A166" s="5"/>
      <c r="B166" s="5"/>
      <c r="C166" s="5"/>
      <c r="D166" s="65"/>
      <c r="E166" s="66"/>
      <c r="F166" s="5"/>
      <c r="G166" s="5"/>
    </row>
    <row r="167">
      <c r="A167" s="5"/>
      <c r="B167" s="5"/>
      <c r="C167" s="5"/>
      <c r="D167" s="65"/>
      <c r="E167" s="66"/>
      <c r="F167" s="5"/>
      <c r="G167" s="5"/>
    </row>
    <row r="168">
      <c r="A168" s="5"/>
      <c r="B168" s="5"/>
      <c r="C168" s="5"/>
      <c r="D168" s="65"/>
      <c r="E168" s="66"/>
      <c r="F168" s="5"/>
      <c r="G168" s="5"/>
    </row>
    <row r="169">
      <c r="A169" s="5"/>
      <c r="B169" s="5"/>
      <c r="C169" s="5"/>
      <c r="D169" s="65"/>
      <c r="E169" s="66"/>
      <c r="F169" s="5"/>
      <c r="G169" s="5"/>
    </row>
    <row r="170">
      <c r="A170" s="5"/>
      <c r="B170" s="5"/>
      <c r="C170" s="5"/>
      <c r="D170" s="65"/>
      <c r="E170" s="66"/>
      <c r="F170" s="5"/>
      <c r="G170" s="5"/>
    </row>
    <row r="171">
      <c r="A171" s="5"/>
      <c r="B171" s="5"/>
      <c r="C171" s="5"/>
      <c r="D171" s="65"/>
      <c r="E171" s="66"/>
      <c r="F171" s="5"/>
      <c r="G171" s="5"/>
    </row>
    <row r="172">
      <c r="A172" s="5"/>
      <c r="B172" s="5"/>
      <c r="C172" s="5"/>
      <c r="D172" s="65"/>
      <c r="E172" s="66"/>
      <c r="F172" s="5"/>
      <c r="G172" s="5"/>
    </row>
    <row r="173">
      <c r="A173" s="5"/>
      <c r="B173" s="5"/>
      <c r="C173" s="5"/>
      <c r="D173" s="65"/>
      <c r="E173" s="66"/>
      <c r="F173" s="5"/>
      <c r="G173" s="5"/>
    </row>
    <row r="174">
      <c r="A174" s="5"/>
      <c r="B174" s="5"/>
      <c r="C174" s="5"/>
      <c r="D174" s="65"/>
      <c r="E174" s="66"/>
      <c r="F174" s="5"/>
      <c r="G174" s="5"/>
    </row>
    <row r="175">
      <c r="A175" s="5"/>
      <c r="B175" s="5"/>
      <c r="C175" s="5"/>
      <c r="D175" s="65"/>
      <c r="E175" s="66"/>
      <c r="F175" s="5"/>
      <c r="G175" s="5"/>
    </row>
    <row r="176">
      <c r="A176" s="5"/>
      <c r="B176" s="5"/>
      <c r="C176" s="5"/>
      <c r="D176" s="65"/>
      <c r="E176" s="66"/>
      <c r="F176" s="5"/>
      <c r="G176" s="5"/>
    </row>
    <row r="177">
      <c r="A177" s="5"/>
      <c r="B177" s="5"/>
      <c r="C177" s="5"/>
      <c r="D177" s="65"/>
      <c r="E177" s="66"/>
      <c r="F177" s="5"/>
      <c r="G177" s="5"/>
    </row>
    <row r="178">
      <c r="A178" s="5"/>
      <c r="B178" s="5"/>
      <c r="C178" s="5"/>
      <c r="D178" s="65"/>
      <c r="E178" s="66"/>
      <c r="F178" s="5"/>
      <c r="G178" s="5"/>
    </row>
    <row r="179">
      <c r="A179" s="5"/>
      <c r="B179" s="5"/>
      <c r="C179" s="5"/>
      <c r="D179" s="65"/>
      <c r="E179" s="66"/>
      <c r="F179" s="5"/>
      <c r="G179" s="5"/>
    </row>
    <row r="180">
      <c r="A180" s="5"/>
      <c r="B180" s="5"/>
      <c r="C180" s="5"/>
      <c r="D180" s="65"/>
      <c r="E180" s="66"/>
      <c r="F180" s="5"/>
      <c r="G180" s="5"/>
    </row>
    <row r="181">
      <c r="A181" s="5"/>
      <c r="B181" s="5"/>
      <c r="C181" s="5"/>
      <c r="D181" s="65"/>
      <c r="E181" s="66"/>
      <c r="F181" s="5"/>
      <c r="G181" s="5"/>
    </row>
    <row r="182">
      <c r="A182" s="5"/>
      <c r="B182" s="5"/>
      <c r="C182" s="5"/>
      <c r="D182" s="65"/>
      <c r="E182" s="66"/>
      <c r="F182" s="5"/>
      <c r="G182" s="5"/>
    </row>
    <row r="183">
      <c r="A183" s="5"/>
      <c r="B183" s="5"/>
      <c r="C183" s="5"/>
      <c r="D183" s="65"/>
      <c r="E183" s="66"/>
      <c r="F183" s="5"/>
      <c r="G183" s="5"/>
    </row>
    <row r="184">
      <c r="A184" s="5"/>
      <c r="B184" s="5"/>
      <c r="C184" s="5"/>
      <c r="D184" s="65"/>
      <c r="E184" s="66"/>
      <c r="F184" s="5"/>
      <c r="G184" s="5"/>
    </row>
    <row r="185">
      <c r="A185" s="5"/>
      <c r="B185" s="5"/>
      <c r="C185" s="5"/>
      <c r="D185" s="65"/>
      <c r="E185" s="66"/>
      <c r="F185" s="5"/>
      <c r="G185" s="5"/>
    </row>
    <row r="186">
      <c r="A186" s="5"/>
      <c r="B186" s="5"/>
      <c r="C186" s="5"/>
      <c r="D186" s="65"/>
      <c r="E186" s="66"/>
      <c r="F186" s="5"/>
      <c r="G186" s="5"/>
    </row>
    <row r="187">
      <c r="A187" s="5"/>
      <c r="B187" s="5"/>
      <c r="C187" s="5"/>
      <c r="D187" s="65"/>
      <c r="E187" s="66"/>
      <c r="F187" s="5"/>
      <c r="G187" s="5"/>
    </row>
    <row r="188">
      <c r="A188" s="5"/>
      <c r="B188" s="5"/>
      <c r="C188" s="5"/>
      <c r="D188" s="65"/>
      <c r="E188" s="66"/>
      <c r="F188" s="5"/>
      <c r="G188" s="5"/>
    </row>
    <row r="189">
      <c r="A189" s="5"/>
      <c r="B189" s="5"/>
      <c r="C189" s="5"/>
      <c r="D189" s="65"/>
      <c r="E189" s="66"/>
      <c r="F189" s="5"/>
      <c r="G189" s="5"/>
    </row>
    <row r="190">
      <c r="A190" s="5"/>
      <c r="B190" s="5"/>
      <c r="C190" s="5"/>
      <c r="D190" s="65"/>
      <c r="E190" s="66"/>
      <c r="F190" s="5"/>
      <c r="G190" s="5"/>
    </row>
    <row r="191">
      <c r="A191" s="5"/>
      <c r="B191" s="5"/>
      <c r="C191" s="5"/>
      <c r="D191" s="65"/>
      <c r="E191" s="66"/>
      <c r="F191" s="5"/>
      <c r="G191" s="5"/>
    </row>
    <row r="192">
      <c r="A192" s="5"/>
      <c r="B192" s="5"/>
      <c r="C192" s="5"/>
      <c r="D192" s="65"/>
      <c r="E192" s="66"/>
      <c r="F192" s="5"/>
      <c r="G192" s="5"/>
    </row>
    <row r="193">
      <c r="A193" s="5"/>
      <c r="B193" s="5"/>
      <c r="C193" s="5"/>
      <c r="D193" s="65"/>
      <c r="E193" s="66"/>
      <c r="F193" s="5"/>
      <c r="G193" s="5"/>
    </row>
    <row r="194">
      <c r="A194" s="5"/>
      <c r="B194" s="5"/>
      <c r="C194" s="5"/>
      <c r="D194" s="65"/>
      <c r="E194" s="66"/>
      <c r="F194" s="5"/>
      <c r="G194" s="5"/>
    </row>
    <row r="195">
      <c r="A195" s="5"/>
      <c r="B195" s="5"/>
      <c r="C195" s="5"/>
      <c r="D195" s="65"/>
      <c r="E195" s="66"/>
      <c r="F195" s="5"/>
      <c r="G195" s="5"/>
    </row>
    <row r="196">
      <c r="A196" s="5"/>
      <c r="B196" s="5"/>
      <c r="C196" s="5"/>
      <c r="D196" s="65"/>
      <c r="E196" s="66"/>
      <c r="F196" s="5"/>
      <c r="G196" s="5"/>
    </row>
    <row r="197">
      <c r="A197" s="5"/>
      <c r="B197" s="5"/>
      <c r="C197" s="5"/>
      <c r="D197" s="65"/>
      <c r="E197" s="66"/>
      <c r="F197" s="5"/>
      <c r="G197" s="5"/>
    </row>
    <row r="198">
      <c r="A198" s="5"/>
      <c r="B198" s="5"/>
      <c r="C198" s="5"/>
      <c r="D198" s="65"/>
      <c r="E198" s="66"/>
      <c r="F198" s="5"/>
      <c r="G198" s="5"/>
    </row>
    <row r="199">
      <c r="A199" s="5"/>
      <c r="B199" s="5"/>
      <c r="C199" s="5"/>
      <c r="D199" s="65"/>
      <c r="E199" s="66"/>
      <c r="F199" s="5"/>
      <c r="G199" s="5"/>
    </row>
    <row r="200">
      <c r="A200" s="5"/>
      <c r="B200" s="5"/>
      <c r="C200" s="5"/>
      <c r="D200" s="65"/>
      <c r="E200" s="66"/>
      <c r="F200" s="5"/>
      <c r="G200" s="5"/>
    </row>
    <row r="201">
      <c r="A201" s="5"/>
      <c r="B201" s="5"/>
      <c r="C201" s="5"/>
      <c r="D201" s="65"/>
      <c r="E201" s="66"/>
      <c r="F201" s="5"/>
      <c r="G201" s="5"/>
    </row>
    <row r="202">
      <c r="A202" s="5"/>
      <c r="B202" s="5"/>
      <c r="C202" s="5"/>
      <c r="D202" s="65"/>
      <c r="E202" s="66"/>
      <c r="F202" s="5"/>
      <c r="G202" s="5"/>
    </row>
    <row r="203">
      <c r="A203" s="5"/>
      <c r="B203" s="5"/>
      <c r="C203" s="5"/>
      <c r="D203" s="65"/>
      <c r="E203" s="66"/>
      <c r="F203" s="5"/>
      <c r="G203" s="5"/>
    </row>
    <row r="204">
      <c r="A204" s="5"/>
      <c r="B204" s="5"/>
      <c r="C204" s="5"/>
      <c r="D204" s="65"/>
      <c r="E204" s="66"/>
      <c r="F204" s="5"/>
      <c r="G204" s="5"/>
    </row>
    <row r="205">
      <c r="A205" s="5"/>
      <c r="B205" s="5"/>
      <c r="C205" s="5"/>
      <c r="D205" s="65"/>
      <c r="E205" s="66"/>
      <c r="F205" s="5"/>
      <c r="G205" s="5"/>
    </row>
    <row r="206">
      <c r="A206" s="5"/>
      <c r="B206" s="5"/>
      <c r="C206" s="5"/>
      <c r="D206" s="65"/>
      <c r="E206" s="66"/>
      <c r="F206" s="5"/>
      <c r="G206" s="5"/>
    </row>
    <row r="207">
      <c r="A207" s="5"/>
      <c r="B207" s="5"/>
      <c r="C207" s="5"/>
      <c r="D207" s="65"/>
      <c r="E207" s="66"/>
      <c r="F207" s="5"/>
      <c r="G207" s="5"/>
    </row>
    <row r="208">
      <c r="A208" s="5"/>
      <c r="B208" s="5"/>
      <c r="C208" s="5"/>
      <c r="D208" s="65"/>
      <c r="E208" s="66"/>
      <c r="F208" s="5"/>
      <c r="G208" s="5"/>
    </row>
    <row r="209">
      <c r="A209" s="5"/>
      <c r="B209" s="5"/>
      <c r="C209" s="5"/>
      <c r="D209" s="65"/>
      <c r="E209" s="66"/>
      <c r="F209" s="5"/>
      <c r="G209" s="5"/>
    </row>
    <row r="210">
      <c r="A210" s="5"/>
      <c r="B210" s="5"/>
      <c r="C210" s="5"/>
      <c r="D210" s="65"/>
      <c r="E210" s="66"/>
      <c r="F210" s="5"/>
      <c r="G210" s="5"/>
    </row>
    <row r="211">
      <c r="A211" s="5"/>
      <c r="B211" s="5"/>
      <c r="C211" s="5"/>
      <c r="D211" s="65"/>
      <c r="E211" s="66"/>
      <c r="F211" s="5"/>
      <c r="G211" s="5"/>
    </row>
    <row r="212">
      <c r="A212" s="5"/>
      <c r="B212" s="5"/>
      <c r="C212" s="5"/>
      <c r="D212" s="65"/>
      <c r="E212" s="66"/>
      <c r="F212" s="5"/>
      <c r="G212" s="5"/>
    </row>
    <row r="213">
      <c r="A213" s="5"/>
      <c r="B213" s="5"/>
      <c r="C213" s="5"/>
      <c r="D213" s="65"/>
      <c r="E213" s="66"/>
      <c r="F213" s="5"/>
      <c r="G213" s="5"/>
    </row>
    <row r="214">
      <c r="A214" s="5"/>
      <c r="B214" s="5"/>
      <c r="C214" s="5"/>
      <c r="D214" s="65"/>
      <c r="E214" s="66"/>
      <c r="F214" s="5"/>
      <c r="G214" s="5"/>
    </row>
    <row r="215">
      <c r="A215" s="5"/>
      <c r="B215" s="5"/>
      <c r="C215" s="5"/>
      <c r="D215" s="65"/>
      <c r="E215" s="66"/>
      <c r="F215" s="5"/>
      <c r="G215" s="5"/>
    </row>
    <row r="216">
      <c r="A216" s="5"/>
      <c r="B216" s="5"/>
      <c r="C216" s="5"/>
      <c r="D216" s="65"/>
      <c r="E216" s="66"/>
      <c r="F216" s="5"/>
      <c r="G216" s="5"/>
    </row>
    <row r="217">
      <c r="A217" s="5"/>
      <c r="B217" s="5"/>
      <c r="C217" s="5"/>
      <c r="D217" s="65"/>
      <c r="E217" s="66"/>
      <c r="F217" s="5"/>
      <c r="G217" s="5"/>
    </row>
    <row r="218">
      <c r="A218" s="5"/>
      <c r="B218" s="5"/>
      <c r="C218" s="5"/>
      <c r="D218" s="65"/>
      <c r="E218" s="66"/>
      <c r="F218" s="5"/>
      <c r="G218" s="5"/>
    </row>
    <row r="219">
      <c r="A219" s="5"/>
      <c r="B219" s="5"/>
      <c r="C219" s="5"/>
      <c r="D219" s="65"/>
      <c r="E219" s="66"/>
      <c r="F219" s="5"/>
      <c r="G219" s="5"/>
    </row>
    <row r="220">
      <c r="A220" s="5"/>
      <c r="B220" s="5"/>
      <c r="C220" s="5"/>
      <c r="D220" s="65"/>
      <c r="E220" s="66"/>
      <c r="F220" s="5"/>
      <c r="G220" s="5"/>
    </row>
    <row r="221">
      <c r="A221" s="5"/>
      <c r="B221" s="5"/>
      <c r="C221" s="5"/>
      <c r="D221" s="65"/>
      <c r="E221" s="66"/>
      <c r="F221" s="5"/>
      <c r="G221" s="5"/>
    </row>
    <row r="222">
      <c r="A222" s="5"/>
      <c r="B222" s="5"/>
      <c r="C222" s="5"/>
      <c r="D222" s="65"/>
      <c r="E222" s="66"/>
      <c r="F222" s="5"/>
      <c r="G222" s="5"/>
    </row>
    <row r="223">
      <c r="A223" s="5"/>
      <c r="B223" s="5"/>
      <c r="C223" s="5"/>
      <c r="D223" s="65"/>
      <c r="E223" s="66"/>
      <c r="F223" s="5"/>
      <c r="G223" s="5"/>
    </row>
    <row r="224">
      <c r="A224" s="5"/>
      <c r="B224" s="5"/>
      <c r="C224" s="5"/>
      <c r="D224" s="65"/>
      <c r="E224" s="66"/>
      <c r="F224" s="5"/>
      <c r="G224" s="5"/>
    </row>
    <row r="225">
      <c r="A225" s="5"/>
      <c r="B225" s="5"/>
      <c r="C225" s="5"/>
      <c r="D225" s="65"/>
      <c r="E225" s="66"/>
      <c r="F225" s="5"/>
      <c r="G225" s="5"/>
    </row>
    <row r="226">
      <c r="A226" s="5"/>
      <c r="B226" s="5"/>
      <c r="C226" s="5"/>
      <c r="D226" s="65"/>
      <c r="E226" s="66"/>
      <c r="F226" s="5"/>
      <c r="G226" s="5"/>
    </row>
    <row r="227">
      <c r="A227" s="5"/>
      <c r="B227" s="5"/>
      <c r="C227" s="5"/>
      <c r="D227" s="65"/>
      <c r="E227" s="66"/>
      <c r="F227" s="5"/>
      <c r="G227" s="5"/>
    </row>
    <row r="228">
      <c r="A228" s="5"/>
      <c r="B228" s="5"/>
      <c r="C228" s="5"/>
      <c r="D228" s="65"/>
      <c r="E228" s="66"/>
      <c r="F228" s="5"/>
      <c r="G228" s="5"/>
    </row>
    <row r="229">
      <c r="A229" s="5"/>
      <c r="B229" s="5"/>
      <c r="C229" s="5"/>
      <c r="D229" s="65"/>
      <c r="E229" s="66"/>
      <c r="F229" s="5"/>
      <c r="G229" s="5"/>
    </row>
    <row r="230">
      <c r="A230" s="5"/>
      <c r="B230" s="5"/>
      <c r="C230" s="5"/>
      <c r="D230" s="65"/>
      <c r="E230" s="66"/>
      <c r="F230" s="5"/>
      <c r="G230" s="5"/>
    </row>
    <row r="231">
      <c r="A231" s="5"/>
      <c r="B231" s="5"/>
      <c r="C231" s="5"/>
      <c r="D231" s="65"/>
      <c r="E231" s="66"/>
      <c r="F231" s="5"/>
      <c r="G231" s="5"/>
    </row>
    <row r="232">
      <c r="A232" s="5"/>
      <c r="B232" s="5"/>
      <c r="C232" s="5"/>
      <c r="D232" s="65"/>
      <c r="E232" s="66"/>
      <c r="F232" s="5"/>
      <c r="G232" s="5"/>
    </row>
    <row r="233">
      <c r="A233" s="5"/>
      <c r="B233" s="5"/>
      <c r="C233" s="5"/>
      <c r="D233" s="65"/>
      <c r="E233" s="66"/>
      <c r="F233" s="5"/>
      <c r="G233" s="5"/>
    </row>
    <row r="234">
      <c r="A234" s="5"/>
      <c r="B234" s="5"/>
      <c r="C234" s="5"/>
      <c r="D234" s="65"/>
      <c r="E234" s="66"/>
      <c r="F234" s="5"/>
      <c r="G234" s="5"/>
    </row>
    <row r="235">
      <c r="A235" s="5"/>
      <c r="B235" s="5"/>
      <c r="C235" s="5"/>
      <c r="D235" s="65"/>
      <c r="E235" s="66"/>
      <c r="F235" s="5"/>
      <c r="G235" s="5"/>
    </row>
    <row r="236">
      <c r="A236" s="5"/>
      <c r="B236" s="5"/>
      <c r="C236" s="5"/>
      <c r="D236" s="65"/>
      <c r="E236" s="66"/>
      <c r="F236" s="5"/>
      <c r="G236" s="5"/>
    </row>
    <row r="237">
      <c r="A237" s="5"/>
      <c r="B237" s="5"/>
      <c r="C237" s="5"/>
      <c r="D237" s="65"/>
      <c r="E237" s="66"/>
      <c r="F237" s="5"/>
      <c r="G237" s="5"/>
    </row>
    <row r="238">
      <c r="A238" s="5"/>
      <c r="B238" s="5"/>
      <c r="C238" s="5"/>
      <c r="D238" s="65"/>
      <c r="E238" s="66"/>
      <c r="F238" s="5"/>
      <c r="G238" s="5"/>
    </row>
    <row r="239">
      <c r="A239" s="5"/>
      <c r="B239" s="5"/>
      <c r="C239" s="5"/>
      <c r="D239" s="65"/>
      <c r="E239" s="66"/>
      <c r="F239" s="5"/>
      <c r="G239" s="5"/>
    </row>
    <row r="240">
      <c r="A240" s="5"/>
      <c r="B240" s="5"/>
      <c r="C240" s="5"/>
      <c r="D240" s="65"/>
      <c r="E240" s="66"/>
      <c r="F240" s="5"/>
      <c r="G240" s="5"/>
    </row>
    <row r="241">
      <c r="A241" s="5"/>
      <c r="B241" s="5"/>
      <c r="C241" s="5"/>
      <c r="D241" s="65"/>
      <c r="E241" s="66"/>
      <c r="F241" s="5"/>
      <c r="G241" s="5"/>
    </row>
    <row r="242">
      <c r="A242" s="5"/>
      <c r="B242" s="5"/>
      <c r="C242" s="5"/>
      <c r="D242" s="65"/>
      <c r="E242" s="66"/>
      <c r="F242" s="5"/>
      <c r="G242" s="5"/>
    </row>
    <row r="243">
      <c r="A243" s="5"/>
      <c r="B243" s="5"/>
      <c r="C243" s="5"/>
      <c r="D243" s="65"/>
      <c r="E243" s="66"/>
      <c r="F243" s="5"/>
      <c r="G243" s="5"/>
    </row>
    <row r="244">
      <c r="A244" s="5"/>
      <c r="B244" s="5"/>
      <c r="C244" s="5"/>
      <c r="D244" s="65"/>
      <c r="E244" s="66"/>
      <c r="F244" s="5"/>
      <c r="G244" s="5"/>
    </row>
    <row r="245">
      <c r="A245" s="5"/>
      <c r="B245" s="5"/>
      <c r="C245" s="5"/>
      <c r="D245" s="65"/>
      <c r="E245" s="66"/>
      <c r="F245" s="5"/>
      <c r="G245" s="5"/>
    </row>
    <row r="246">
      <c r="A246" s="5"/>
      <c r="B246" s="5"/>
      <c r="C246" s="5"/>
      <c r="D246" s="65"/>
      <c r="E246" s="66"/>
      <c r="F246" s="5"/>
      <c r="G246" s="5"/>
    </row>
    <row r="247">
      <c r="A247" s="5"/>
      <c r="B247" s="5"/>
      <c r="C247" s="5"/>
      <c r="D247" s="65"/>
      <c r="E247" s="66"/>
      <c r="F247" s="5"/>
      <c r="G247" s="5"/>
    </row>
    <row r="248">
      <c r="A248" s="5"/>
      <c r="B248" s="5"/>
      <c r="C248" s="5"/>
      <c r="D248" s="65"/>
      <c r="E248" s="66"/>
      <c r="F248" s="5"/>
      <c r="G248" s="5"/>
    </row>
    <row r="249">
      <c r="A249" s="5"/>
      <c r="B249" s="5"/>
      <c r="C249" s="5"/>
      <c r="D249" s="65"/>
      <c r="E249" s="66"/>
      <c r="F249" s="5"/>
      <c r="G249" s="5"/>
    </row>
    <row r="250">
      <c r="A250" s="5"/>
      <c r="B250" s="5"/>
      <c r="C250" s="5"/>
      <c r="D250" s="65"/>
      <c r="E250" s="66"/>
      <c r="F250" s="5"/>
      <c r="G250" s="5"/>
    </row>
    <row r="251">
      <c r="A251" s="5"/>
      <c r="B251" s="5"/>
      <c r="C251" s="5"/>
      <c r="D251" s="65"/>
      <c r="E251" s="66"/>
      <c r="F251" s="5"/>
      <c r="G251" s="5"/>
    </row>
    <row r="252">
      <c r="A252" s="5"/>
      <c r="B252" s="5"/>
      <c r="C252" s="5"/>
      <c r="D252" s="65"/>
      <c r="E252" s="66"/>
      <c r="F252" s="5"/>
      <c r="G252" s="5"/>
    </row>
    <row r="253">
      <c r="A253" s="5"/>
      <c r="B253" s="5"/>
      <c r="C253" s="5"/>
      <c r="D253" s="65"/>
      <c r="E253" s="66"/>
      <c r="F253" s="5"/>
      <c r="G253" s="5"/>
    </row>
    <row r="254">
      <c r="A254" s="5"/>
      <c r="B254" s="5"/>
      <c r="C254" s="5"/>
      <c r="D254" s="65"/>
      <c r="E254" s="66"/>
      <c r="F254" s="5"/>
      <c r="G254" s="5"/>
    </row>
    <row r="255">
      <c r="A255" s="5"/>
      <c r="B255" s="5"/>
      <c r="C255" s="5"/>
      <c r="D255" s="65"/>
      <c r="E255" s="66"/>
      <c r="F255" s="5"/>
      <c r="G255" s="5"/>
    </row>
    <row r="256">
      <c r="A256" s="5"/>
      <c r="B256" s="5"/>
      <c r="C256" s="5"/>
      <c r="D256" s="65"/>
      <c r="E256" s="66"/>
      <c r="F256" s="5"/>
      <c r="G256" s="5"/>
    </row>
    <row r="257">
      <c r="A257" s="5"/>
      <c r="B257" s="5"/>
      <c r="C257" s="5"/>
      <c r="D257" s="65"/>
      <c r="E257" s="66"/>
      <c r="F257" s="5"/>
      <c r="G257" s="5"/>
    </row>
    <row r="258">
      <c r="A258" s="5"/>
      <c r="B258" s="5"/>
      <c r="C258" s="5"/>
      <c r="D258" s="65"/>
      <c r="E258" s="66"/>
      <c r="F258" s="5"/>
      <c r="G258" s="5"/>
    </row>
    <row r="259">
      <c r="A259" s="5"/>
      <c r="B259" s="5"/>
      <c r="C259" s="5"/>
      <c r="D259" s="65"/>
      <c r="E259" s="66"/>
      <c r="F259" s="5"/>
      <c r="G259" s="5"/>
    </row>
    <row r="260">
      <c r="A260" s="5"/>
      <c r="B260" s="5"/>
      <c r="C260" s="5"/>
      <c r="D260" s="65"/>
      <c r="E260" s="66"/>
      <c r="F260" s="5"/>
      <c r="G260" s="5"/>
    </row>
    <row r="261">
      <c r="A261" s="5"/>
      <c r="B261" s="5"/>
      <c r="C261" s="5"/>
      <c r="D261" s="65"/>
      <c r="E261" s="66"/>
      <c r="F261" s="5"/>
      <c r="G261" s="5"/>
    </row>
    <row r="262">
      <c r="A262" s="5"/>
      <c r="B262" s="5"/>
      <c r="C262" s="5"/>
      <c r="D262" s="65"/>
      <c r="E262" s="66"/>
      <c r="F262" s="5"/>
      <c r="G262" s="5"/>
    </row>
    <row r="263">
      <c r="A263" s="5"/>
      <c r="B263" s="5"/>
      <c r="C263" s="5"/>
      <c r="D263" s="65"/>
      <c r="E263" s="66"/>
      <c r="F263" s="5"/>
      <c r="G263" s="5"/>
    </row>
    <row r="264">
      <c r="A264" s="5"/>
      <c r="B264" s="5"/>
      <c r="C264" s="5"/>
      <c r="D264" s="65"/>
      <c r="E264" s="66"/>
      <c r="F264" s="5"/>
      <c r="G264" s="5"/>
    </row>
    <row r="265">
      <c r="A265" s="5"/>
      <c r="B265" s="5"/>
      <c r="C265" s="5"/>
      <c r="D265" s="65"/>
      <c r="E265" s="66"/>
      <c r="F265" s="5"/>
      <c r="G265" s="5"/>
    </row>
    <row r="266">
      <c r="A266" s="5"/>
      <c r="B266" s="5"/>
      <c r="C266" s="5"/>
      <c r="D266" s="65"/>
      <c r="E266" s="66"/>
      <c r="F266" s="5"/>
      <c r="G266" s="5"/>
    </row>
    <row r="267">
      <c r="A267" s="5"/>
      <c r="B267" s="5"/>
      <c r="C267" s="5"/>
      <c r="D267" s="65"/>
      <c r="E267" s="66"/>
      <c r="F267" s="5"/>
      <c r="G267" s="5"/>
    </row>
    <row r="268">
      <c r="A268" s="5"/>
      <c r="B268" s="5"/>
      <c r="C268" s="5"/>
      <c r="D268" s="65"/>
      <c r="E268" s="66"/>
      <c r="F268" s="5"/>
      <c r="G268" s="5"/>
    </row>
    <row r="269">
      <c r="A269" s="5"/>
      <c r="B269" s="5"/>
      <c r="C269" s="5"/>
      <c r="D269" s="65"/>
      <c r="E269" s="66"/>
      <c r="F269" s="5"/>
      <c r="G269" s="5"/>
    </row>
    <row r="270">
      <c r="A270" s="5"/>
      <c r="B270" s="5"/>
      <c r="C270" s="5"/>
      <c r="D270" s="65"/>
      <c r="E270" s="66"/>
      <c r="F270" s="5"/>
      <c r="G270" s="5"/>
    </row>
    <row r="271">
      <c r="A271" s="5"/>
      <c r="B271" s="5"/>
      <c r="C271" s="5"/>
      <c r="D271" s="65"/>
      <c r="E271" s="66"/>
      <c r="F271" s="5"/>
      <c r="G271" s="5"/>
    </row>
    <row r="272">
      <c r="A272" s="5"/>
      <c r="B272" s="5"/>
      <c r="C272" s="5"/>
      <c r="D272" s="65"/>
      <c r="E272" s="66"/>
      <c r="F272" s="5"/>
      <c r="G272" s="5"/>
    </row>
    <row r="273">
      <c r="A273" s="5"/>
      <c r="B273" s="5"/>
      <c r="C273" s="5"/>
      <c r="D273" s="65"/>
      <c r="E273" s="66"/>
      <c r="F273" s="5"/>
      <c r="G273" s="5"/>
    </row>
    <row r="274">
      <c r="A274" s="5"/>
      <c r="B274" s="5"/>
      <c r="C274" s="5"/>
      <c r="D274" s="65"/>
      <c r="E274" s="66"/>
      <c r="F274" s="5"/>
      <c r="G274" s="5"/>
    </row>
    <row r="275">
      <c r="A275" s="5"/>
      <c r="B275" s="5"/>
      <c r="C275" s="5"/>
      <c r="D275" s="65"/>
      <c r="E275" s="66"/>
      <c r="F275" s="5"/>
      <c r="G275" s="5"/>
    </row>
    <row r="276">
      <c r="A276" s="5"/>
      <c r="B276" s="5"/>
      <c r="C276" s="5"/>
      <c r="D276" s="65"/>
      <c r="E276" s="66"/>
      <c r="F276" s="5"/>
      <c r="G276" s="5"/>
    </row>
    <row r="277">
      <c r="A277" s="5"/>
      <c r="B277" s="5"/>
      <c r="C277" s="5"/>
      <c r="D277" s="65"/>
      <c r="E277" s="66"/>
      <c r="F277" s="5"/>
      <c r="G277" s="5"/>
    </row>
    <row r="278">
      <c r="A278" s="5"/>
      <c r="B278" s="5"/>
      <c r="C278" s="5"/>
      <c r="D278" s="65"/>
      <c r="E278" s="66"/>
      <c r="F278" s="5"/>
      <c r="G278" s="5"/>
    </row>
    <row r="279">
      <c r="A279" s="5"/>
      <c r="B279" s="5"/>
      <c r="C279" s="5"/>
      <c r="D279" s="65"/>
      <c r="E279" s="66"/>
      <c r="F279" s="5"/>
      <c r="G279" s="5"/>
    </row>
    <row r="280">
      <c r="A280" s="5"/>
      <c r="B280" s="5"/>
      <c r="C280" s="5"/>
      <c r="D280" s="65"/>
      <c r="E280" s="66"/>
      <c r="F280" s="5"/>
      <c r="G280" s="5"/>
    </row>
    <row r="281">
      <c r="A281" s="5"/>
      <c r="B281" s="5"/>
      <c r="C281" s="5"/>
      <c r="D281" s="65"/>
      <c r="E281" s="66"/>
      <c r="F281" s="5"/>
      <c r="G281" s="5"/>
    </row>
    <row r="282">
      <c r="A282" s="5"/>
      <c r="B282" s="5"/>
      <c r="C282" s="5"/>
      <c r="D282" s="65"/>
      <c r="E282" s="66"/>
      <c r="F282" s="5"/>
      <c r="G282" s="5"/>
    </row>
    <row r="283">
      <c r="A283" s="5"/>
      <c r="B283" s="5"/>
      <c r="C283" s="5"/>
      <c r="D283" s="65"/>
      <c r="E283" s="66"/>
      <c r="F283" s="5"/>
      <c r="G283" s="5"/>
    </row>
    <row r="284">
      <c r="A284" s="5"/>
      <c r="B284" s="5"/>
      <c r="C284" s="5"/>
      <c r="D284" s="65"/>
      <c r="E284" s="66"/>
      <c r="F284" s="5"/>
      <c r="G284" s="5"/>
    </row>
    <row r="285">
      <c r="A285" s="5"/>
      <c r="B285" s="5"/>
      <c r="C285" s="5"/>
      <c r="D285" s="65"/>
      <c r="E285" s="66"/>
      <c r="F285" s="5"/>
      <c r="G285" s="5"/>
    </row>
    <row r="286">
      <c r="A286" s="5"/>
      <c r="B286" s="5"/>
      <c r="C286" s="5"/>
      <c r="D286" s="65"/>
      <c r="E286" s="66"/>
      <c r="F286" s="5"/>
      <c r="G286" s="5"/>
    </row>
    <row r="287">
      <c r="A287" s="5"/>
      <c r="B287" s="5"/>
      <c r="C287" s="5"/>
      <c r="D287" s="65"/>
      <c r="E287" s="66"/>
      <c r="F287" s="5"/>
      <c r="G287" s="5"/>
    </row>
    <row r="288">
      <c r="A288" s="5"/>
      <c r="B288" s="5"/>
      <c r="C288" s="5"/>
      <c r="D288" s="65"/>
      <c r="E288" s="66"/>
      <c r="F288" s="5"/>
      <c r="G288" s="5"/>
    </row>
    <row r="289">
      <c r="A289" s="5"/>
      <c r="B289" s="5"/>
      <c r="C289" s="5"/>
      <c r="D289" s="65"/>
      <c r="E289" s="66"/>
      <c r="F289" s="5"/>
      <c r="G289" s="5"/>
    </row>
    <row r="290">
      <c r="A290" s="5"/>
      <c r="B290" s="5"/>
      <c r="C290" s="5"/>
      <c r="D290" s="65"/>
      <c r="E290" s="66"/>
      <c r="F290" s="5"/>
      <c r="G290" s="5"/>
    </row>
    <row r="291">
      <c r="A291" s="5"/>
      <c r="B291" s="5"/>
      <c r="C291" s="5"/>
      <c r="D291" s="65"/>
      <c r="E291" s="66"/>
      <c r="F291" s="5"/>
      <c r="G291" s="5"/>
    </row>
    <row r="292">
      <c r="A292" s="5"/>
      <c r="B292" s="5"/>
      <c r="C292" s="5"/>
      <c r="D292" s="65"/>
      <c r="E292" s="66"/>
      <c r="F292" s="5"/>
      <c r="G292" s="5"/>
    </row>
    <row r="293">
      <c r="A293" s="5"/>
      <c r="B293" s="5"/>
      <c r="C293" s="5"/>
      <c r="D293" s="65"/>
      <c r="E293" s="66"/>
      <c r="F293" s="5"/>
      <c r="G293" s="5"/>
    </row>
    <row r="294">
      <c r="A294" s="5"/>
      <c r="B294" s="5"/>
      <c r="C294" s="5"/>
      <c r="D294" s="65"/>
      <c r="E294" s="66"/>
      <c r="F294" s="5"/>
      <c r="G294" s="5"/>
    </row>
    <row r="295">
      <c r="A295" s="5"/>
      <c r="B295" s="5"/>
      <c r="C295" s="5"/>
      <c r="D295" s="65"/>
      <c r="E295" s="66"/>
      <c r="F295" s="5"/>
      <c r="G295" s="5"/>
    </row>
    <row r="296">
      <c r="A296" s="5"/>
      <c r="B296" s="5"/>
      <c r="C296" s="5"/>
      <c r="D296" s="65"/>
      <c r="E296" s="66"/>
      <c r="F296" s="5"/>
      <c r="G296" s="5"/>
    </row>
    <row r="297">
      <c r="A297" s="5"/>
      <c r="B297" s="5"/>
      <c r="C297" s="5"/>
      <c r="D297" s="65"/>
      <c r="E297" s="66"/>
      <c r="F297" s="5"/>
      <c r="G297" s="5"/>
    </row>
    <row r="298">
      <c r="A298" s="5"/>
      <c r="B298" s="5"/>
      <c r="C298" s="5"/>
      <c r="D298" s="65"/>
      <c r="E298" s="66"/>
      <c r="F298" s="5"/>
      <c r="G298" s="5"/>
    </row>
    <row r="299">
      <c r="A299" s="5"/>
      <c r="B299" s="5"/>
      <c r="C299" s="5"/>
      <c r="D299" s="65"/>
      <c r="E299" s="66"/>
      <c r="F299" s="5"/>
      <c r="G299" s="5"/>
    </row>
    <row r="300">
      <c r="A300" s="5"/>
      <c r="B300" s="5"/>
      <c r="C300" s="5"/>
      <c r="D300" s="65"/>
      <c r="E300" s="66"/>
      <c r="F300" s="5"/>
      <c r="G300" s="5"/>
    </row>
    <row r="301">
      <c r="A301" s="5"/>
      <c r="B301" s="5"/>
      <c r="C301" s="5"/>
      <c r="D301" s="65"/>
      <c r="E301" s="66"/>
      <c r="F301" s="5"/>
      <c r="G301" s="5"/>
    </row>
    <row r="302">
      <c r="A302" s="5"/>
      <c r="B302" s="5"/>
      <c r="C302" s="5"/>
      <c r="D302" s="65"/>
      <c r="E302" s="66"/>
      <c r="F302" s="5"/>
      <c r="G302" s="5"/>
    </row>
    <row r="303">
      <c r="A303" s="5"/>
      <c r="B303" s="5"/>
      <c r="C303" s="5"/>
      <c r="D303" s="65"/>
      <c r="E303" s="66"/>
      <c r="F303" s="5"/>
      <c r="G303" s="5"/>
    </row>
    <row r="304">
      <c r="A304" s="5"/>
      <c r="B304" s="5"/>
      <c r="C304" s="5"/>
      <c r="D304" s="65"/>
      <c r="E304" s="66"/>
      <c r="F304" s="5"/>
      <c r="G304" s="5"/>
    </row>
    <row r="305">
      <c r="A305" s="5"/>
      <c r="B305" s="5"/>
      <c r="C305" s="5"/>
      <c r="D305" s="65"/>
      <c r="E305" s="66"/>
      <c r="F305" s="5"/>
      <c r="G305" s="5"/>
    </row>
    <row r="306">
      <c r="A306" s="5"/>
      <c r="B306" s="5"/>
      <c r="C306" s="5"/>
      <c r="D306" s="65"/>
      <c r="E306" s="66"/>
      <c r="F306" s="5"/>
      <c r="G306" s="5"/>
    </row>
    <row r="307">
      <c r="A307" s="5"/>
      <c r="B307" s="5"/>
      <c r="C307" s="5"/>
      <c r="D307" s="65"/>
      <c r="E307" s="66"/>
      <c r="F307" s="5"/>
      <c r="G307" s="5"/>
    </row>
    <row r="308">
      <c r="A308" s="5"/>
      <c r="B308" s="5"/>
      <c r="C308" s="5"/>
      <c r="D308" s="65"/>
      <c r="E308" s="66"/>
      <c r="F308" s="5"/>
      <c r="G308" s="5"/>
    </row>
    <row r="309">
      <c r="A309" s="5"/>
      <c r="B309" s="5"/>
      <c r="C309" s="5"/>
      <c r="D309" s="65"/>
      <c r="E309" s="66"/>
      <c r="F309" s="5"/>
      <c r="G309" s="5"/>
    </row>
    <row r="310">
      <c r="A310" s="5"/>
      <c r="B310" s="5"/>
      <c r="C310" s="5"/>
      <c r="D310" s="65"/>
      <c r="E310" s="66"/>
      <c r="F310" s="5"/>
      <c r="G310" s="5"/>
    </row>
    <row r="311">
      <c r="A311" s="5"/>
      <c r="B311" s="5"/>
      <c r="C311" s="5"/>
      <c r="D311" s="65"/>
      <c r="E311" s="66"/>
      <c r="F311" s="5"/>
      <c r="G311" s="5"/>
    </row>
    <row r="312">
      <c r="A312" s="5"/>
      <c r="B312" s="5"/>
      <c r="C312" s="5"/>
      <c r="D312" s="65"/>
      <c r="E312" s="66"/>
      <c r="F312" s="5"/>
      <c r="G312" s="5"/>
    </row>
    <row r="313">
      <c r="A313" s="5"/>
      <c r="B313" s="5"/>
      <c r="C313" s="5"/>
      <c r="D313" s="65"/>
      <c r="E313" s="66"/>
      <c r="F313" s="5"/>
      <c r="G313" s="5"/>
    </row>
    <row r="314">
      <c r="A314" s="5"/>
      <c r="B314" s="5"/>
      <c r="C314" s="5"/>
      <c r="D314" s="65"/>
      <c r="E314" s="66"/>
      <c r="F314" s="5"/>
      <c r="G314" s="5"/>
    </row>
    <row r="315">
      <c r="A315" s="5"/>
      <c r="B315" s="5"/>
      <c r="C315" s="5"/>
      <c r="D315" s="65"/>
      <c r="E315" s="66"/>
      <c r="F315" s="5"/>
      <c r="G315" s="5"/>
    </row>
    <row r="316">
      <c r="A316" s="5"/>
      <c r="B316" s="5"/>
      <c r="C316" s="5"/>
      <c r="D316" s="65"/>
      <c r="E316" s="66"/>
      <c r="F316" s="5"/>
      <c r="G316" s="5"/>
    </row>
    <row r="317">
      <c r="A317" s="5"/>
      <c r="B317" s="5"/>
      <c r="C317" s="5"/>
      <c r="D317" s="65"/>
      <c r="E317" s="66"/>
      <c r="F317" s="5"/>
      <c r="G317" s="5"/>
    </row>
    <row r="318">
      <c r="A318" s="5"/>
      <c r="B318" s="5"/>
      <c r="C318" s="5"/>
      <c r="D318" s="65"/>
      <c r="E318" s="66"/>
      <c r="F318" s="5"/>
      <c r="G318" s="5"/>
    </row>
    <row r="319">
      <c r="A319" s="5"/>
      <c r="B319" s="5"/>
      <c r="C319" s="5"/>
      <c r="D319" s="65"/>
      <c r="E319" s="66"/>
      <c r="F319" s="5"/>
      <c r="G319" s="5"/>
    </row>
    <row r="320">
      <c r="A320" s="5"/>
      <c r="B320" s="5"/>
      <c r="C320" s="5"/>
      <c r="D320" s="65"/>
      <c r="E320" s="66"/>
      <c r="F320" s="5"/>
      <c r="G320" s="5"/>
    </row>
    <row r="321">
      <c r="A321" s="5"/>
      <c r="B321" s="5"/>
      <c r="C321" s="5"/>
      <c r="D321" s="65"/>
      <c r="E321" s="66"/>
      <c r="F321" s="5"/>
      <c r="G321" s="5"/>
    </row>
    <row r="322">
      <c r="A322" s="5"/>
      <c r="B322" s="5"/>
      <c r="C322" s="5"/>
      <c r="D322" s="65"/>
      <c r="E322" s="66"/>
      <c r="F322" s="5"/>
      <c r="G322" s="5"/>
    </row>
    <row r="323">
      <c r="A323" s="5"/>
      <c r="B323" s="5"/>
      <c r="C323" s="5"/>
      <c r="D323" s="65"/>
      <c r="E323" s="66"/>
      <c r="F323" s="5"/>
      <c r="G323" s="5"/>
    </row>
    <row r="324">
      <c r="A324" s="5"/>
      <c r="B324" s="5"/>
      <c r="C324" s="5"/>
      <c r="D324" s="65"/>
      <c r="E324" s="66"/>
      <c r="F324" s="5"/>
      <c r="G324" s="5"/>
    </row>
    <row r="325">
      <c r="A325" s="5"/>
      <c r="B325" s="5"/>
      <c r="C325" s="5"/>
      <c r="D325" s="65"/>
      <c r="E325" s="66"/>
      <c r="F325" s="5"/>
      <c r="G325" s="5"/>
    </row>
    <row r="326">
      <c r="A326" s="5"/>
      <c r="B326" s="5"/>
      <c r="C326" s="5"/>
      <c r="D326" s="65"/>
      <c r="E326" s="66"/>
      <c r="F326" s="5"/>
      <c r="G326" s="5"/>
    </row>
    <row r="327">
      <c r="A327" s="5"/>
      <c r="B327" s="5"/>
      <c r="C327" s="5"/>
      <c r="D327" s="65"/>
      <c r="E327" s="66"/>
      <c r="F327" s="5"/>
      <c r="G327" s="5"/>
    </row>
    <row r="328">
      <c r="A328" s="5"/>
      <c r="B328" s="5"/>
      <c r="C328" s="5"/>
      <c r="D328" s="65"/>
      <c r="E328" s="66"/>
      <c r="F328" s="5"/>
      <c r="G328" s="5"/>
    </row>
    <row r="329">
      <c r="A329" s="5"/>
      <c r="B329" s="5"/>
      <c r="C329" s="5"/>
      <c r="D329" s="65"/>
      <c r="E329" s="66"/>
      <c r="F329" s="5"/>
      <c r="G329" s="5"/>
    </row>
    <row r="330">
      <c r="A330" s="5"/>
      <c r="B330" s="5"/>
      <c r="C330" s="5"/>
      <c r="D330" s="65"/>
      <c r="E330" s="66"/>
      <c r="F330" s="5"/>
      <c r="G330" s="5"/>
    </row>
    <row r="331">
      <c r="A331" s="5"/>
      <c r="B331" s="5"/>
      <c r="C331" s="5"/>
      <c r="D331" s="65"/>
      <c r="E331" s="66"/>
      <c r="F331" s="5"/>
      <c r="G331" s="5"/>
    </row>
    <row r="332">
      <c r="A332" s="5"/>
      <c r="B332" s="5"/>
      <c r="C332" s="5"/>
      <c r="D332" s="65"/>
      <c r="E332" s="66"/>
      <c r="F332" s="5"/>
      <c r="G332" s="5"/>
    </row>
    <row r="333">
      <c r="A333" s="5"/>
      <c r="B333" s="5"/>
      <c r="C333" s="5"/>
      <c r="D333" s="65"/>
      <c r="E333" s="66"/>
      <c r="F333" s="5"/>
      <c r="G333" s="5"/>
    </row>
    <row r="334">
      <c r="A334" s="5"/>
      <c r="B334" s="5"/>
      <c r="C334" s="5"/>
      <c r="D334" s="65"/>
      <c r="E334" s="66"/>
      <c r="F334" s="5"/>
      <c r="G334" s="5"/>
    </row>
    <row r="335">
      <c r="A335" s="5"/>
      <c r="B335" s="5"/>
      <c r="C335" s="5"/>
      <c r="D335" s="65"/>
      <c r="E335" s="66"/>
      <c r="F335" s="5"/>
      <c r="G335" s="5"/>
    </row>
    <row r="336">
      <c r="A336" s="5"/>
      <c r="B336" s="5"/>
      <c r="C336" s="5"/>
      <c r="D336" s="65"/>
      <c r="E336" s="66"/>
      <c r="F336" s="5"/>
      <c r="G336" s="5"/>
    </row>
    <row r="337">
      <c r="A337" s="5"/>
      <c r="B337" s="5"/>
      <c r="C337" s="5"/>
      <c r="D337" s="65"/>
      <c r="E337" s="66"/>
      <c r="F337" s="5"/>
      <c r="G337" s="5"/>
    </row>
    <row r="338">
      <c r="A338" s="5"/>
      <c r="B338" s="5"/>
      <c r="C338" s="5"/>
      <c r="D338" s="65"/>
      <c r="E338" s="66"/>
      <c r="F338" s="5"/>
      <c r="G338" s="5"/>
    </row>
    <row r="339">
      <c r="A339" s="5"/>
      <c r="B339" s="5"/>
      <c r="C339" s="5"/>
      <c r="D339" s="65"/>
      <c r="E339" s="66"/>
      <c r="F339" s="5"/>
      <c r="G339" s="5"/>
    </row>
    <row r="340">
      <c r="A340" s="5"/>
      <c r="B340" s="5"/>
      <c r="C340" s="5"/>
      <c r="D340" s="65"/>
      <c r="E340" s="66"/>
      <c r="F340" s="5"/>
      <c r="G340" s="5"/>
    </row>
    <row r="341">
      <c r="A341" s="5"/>
      <c r="B341" s="5"/>
      <c r="C341" s="5"/>
      <c r="D341" s="65"/>
      <c r="E341" s="66"/>
      <c r="F341" s="5"/>
      <c r="G341" s="5"/>
    </row>
    <row r="342">
      <c r="A342" s="5"/>
      <c r="B342" s="5"/>
      <c r="C342" s="5"/>
      <c r="D342" s="65"/>
      <c r="E342" s="66"/>
      <c r="F342" s="5"/>
      <c r="G342" s="5"/>
    </row>
    <row r="343">
      <c r="A343" s="5"/>
      <c r="B343" s="5"/>
      <c r="C343" s="5"/>
      <c r="D343" s="65"/>
      <c r="E343" s="66"/>
      <c r="F343" s="5"/>
      <c r="G343" s="5"/>
    </row>
    <row r="344">
      <c r="A344" s="5"/>
      <c r="B344" s="5"/>
      <c r="C344" s="5"/>
      <c r="D344" s="65"/>
      <c r="E344" s="66"/>
      <c r="F344" s="5"/>
      <c r="G344" s="5"/>
    </row>
    <row r="345">
      <c r="A345" s="5"/>
      <c r="B345" s="5"/>
      <c r="C345" s="5"/>
      <c r="D345" s="65"/>
      <c r="E345" s="66"/>
      <c r="F345" s="5"/>
      <c r="G345" s="5"/>
    </row>
    <row r="346">
      <c r="A346" s="5"/>
      <c r="B346" s="5"/>
      <c r="C346" s="5"/>
      <c r="D346" s="65"/>
      <c r="E346" s="66"/>
      <c r="F346" s="5"/>
      <c r="G346" s="5"/>
    </row>
    <row r="347">
      <c r="A347" s="5"/>
      <c r="B347" s="5"/>
      <c r="C347" s="5"/>
      <c r="D347" s="65"/>
      <c r="E347" s="66"/>
      <c r="F347" s="5"/>
      <c r="G347" s="5"/>
    </row>
    <row r="348">
      <c r="A348" s="5"/>
      <c r="B348" s="5"/>
      <c r="C348" s="5"/>
      <c r="D348" s="65"/>
      <c r="E348" s="66"/>
      <c r="F348" s="5"/>
      <c r="G348" s="5"/>
    </row>
    <row r="349">
      <c r="A349" s="5"/>
      <c r="B349" s="5"/>
      <c r="C349" s="5"/>
      <c r="D349" s="65"/>
      <c r="E349" s="66"/>
      <c r="F349" s="5"/>
      <c r="G349" s="5"/>
    </row>
    <row r="350">
      <c r="A350" s="5"/>
      <c r="B350" s="5"/>
      <c r="C350" s="5"/>
      <c r="D350" s="65"/>
      <c r="E350" s="66"/>
      <c r="F350" s="5"/>
      <c r="G350" s="5"/>
    </row>
    <row r="351">
      <c r="A351" s="5"/>
      <c r="B351" s="5"/>
      <c r="C351" s="5"/>
      <c r="D351" s="65"/>
      <c r="E351" s="66"/>
      <c r="F351" s="5"/>
      <c r="G351" s="5"/>
    </row>
    <row r="352">
      <c r="A352" s="5"/>
      <c r="B352" s="5"/>
      <c r="C352" s="5"/>
      <c r="D352" s="65"/>
      <c r="E352" s="66"/>
      <c r="F352" s="5"/>
      <c r="G352" s="5"/>
    </row>
    <row r="353">
      <c r="A353" s="5"/>
      <c r="B353" s="5"/>
      <c r="C353" s="5"/>
      <c r="D353" s="65"/>
      <c r="E353" s="66"/>
      <c r="F353" s="5"/>
      <c r="G353" s="5"/>
    </row>
    <row r="354">
      <c r="A354" s="5"/>
      <c r="B354" s="5"/>
      <c r="C354" s="5"/>
      <c r="D354" s="65"/>
      <c r="E354" s="66"/>
      <c r="F354" s="5"/>
      <c r="G354" s="5"/>
    </row>
    <row r="355">
      <c r="A355" s="5"/>
      <c r="B355" s="5"/>
      <c r="C355" s="5"/>
      <c r="D355" s="65"/>
      <c r="E355" s="66"/>
      <c r="F355" s="5"/>
      <c r="G355" s="5"/>
    </row>
    <row r="356">
      <c r="A356" s="5"/>
      <c r="B356" s="5"/>
      <c r="C356" s="5"/>
      <c r="D356" s="65"/>
      <c r="E356" s="66"/>
      <c r="F356" s="5"/>
      <c r="G356" s="5"/>
    </row>
    <row r="357">
      <c r="A357" s="5"/>
      <c r="B357" s="5"/>
      <c r="C357" s="5"/>
      <c r="D357" s="65"/>
      <c r="E357" s="66"/>
      <c r="F357" s="5"/>
      <c r="G357" s="5"/>
    </row>
    <row r="358">
      <c r="A358" s="5"/>
      <c r="B358" s="5"/>
      <c r="C358" s="5"/>
      <c r="D358" s="65"/>
      <c r="E358" s="66"/>
      <c r="F358" s="5"/>
      <c r="G358" s="5"/>
    </row>
    <row r="359">
      <c r="A359" s="5"/>
      <c r="B359" s="5"/>
      <c r="C359" s="5"/>
      <c r="D359" s="65"/>
      <c r="E359" s="66"/>
      <c r="F359" s="5"/>
      <c r="G359" s="5"/>
    </row>
    <row r="360">
      <c r="A360" s="5"/>
      <c r="B360" s="5"/>
      <c r="C360" s="5"/>
      <c r="D360" s="65"/>
      <c r="E360" s="66"/>
      <c r="F360" s="5"/>
      <c r="G360" s="5"/>
    </row>
    <row r="361">
      <c r="A361" s="5"/>
      <c r="B361" s="5"/>
      <c r="C361" s="5"/>
      <c r="D361" s="65"/>
      <c r="E361" s="66"/>
      <c r="F361" s="5"/>
      <c r="G361" s="5"/>
    </row>
    <row r="362">
      <c r="A362" s="5"/>
      <c r="B362" s="5"/>
      <c r="C362" s="5"/>
      <c r="D362" s="65"/>
      <c r="E362" s="66"/>
      <c r="F362" s="5"/>
      <c r="G362" s="5"/>
    </row>
    <row r="363">
      <c r="A363" s="5"/>
      <c r="B363" s="5"/>
      <c r="C363" s="5"/>
      <c r="D363" s="65"/>
      <c r="E363" s="66"/>
      <c r="F363" s="5"/>
      <c r="G363" s="5"/>
    </row>
    <row r="364">
      <c r="A364" s="5"/>
      <c r="B364" s="5"/>
      <c r="C364" s="5"/>
      <c r="D364" s="65"/>
      <c r="E364" s="66"/>
      <c r="F364" s="5"/>
      <c r="G364" s="5"/>
    </row>
    <row r="365">
      <c r="A365" s="5"/>
      <c r="B365" s="5"/>
      <c r="C365" s="5"/>
      <c r="D365" s="65"/>
      <c r="E365" s="66"/>
      <c r="F365" s="5"/>
      <c r="G365" s="5"/>
    </row>
    <row r="366">
      <c r="A366" s="5"/>
      <c r="B366" s="5"/>
      <c r="C366" s="5"/>
      <c r="D366" s="65"/>
      <c r="E366" s="66"/>
      <c r="F366" s="5"/>
      <c r="G366" s="5"/>
    </row>
    <row r="367">
      <c r="A367" s="5"/>
      <c r="B367" s="5"/>
      <c r="C367" s="5"/>
      <c r="D367" s="65"/>
      <c r="E367" s="66"/>
      <c r="F367" s="5"/>
      <c r="G367" s="5"/>
    </row>
    <row r="368">
      <c r="A368" s="5"/>
      <c r="B368" s="5"/>
      <c r="C368" s="5"/>
      <c r="D368" s="65"/>
      <c r="E368" s="66"/>
      <c r="F368" s="5"/>
      <c r="G368" s="5"/>
    </row>
    <row r="369">
      <c r="A369" s="5"/>
      <c r="B369" s="5"/>
      <c r="C369" s="5"/>
      <c r="D369" s="65"/>
      <c r="E369" s="66"/>
      <c r="F369" s="5"/>
      <c r="G369" s="5"/>
    </row>
    <row r="370">
      <c r="A370" s="5"/>
      <c r="B370" s="5"/>
      <c r="C370" s="5"/>
      <c r="D370" s="65"/>
      <c r="E370" s="66"/>
      <c r="F370" s="5"/>
      <c r="G370" s="5"/>
    </row>
    <row r="371">
      <c r="A371" s="5"/>
      <c r="B371" s="5"/>
      <c r="C371" s="5"/>
      <c r="D371" s="65"/>
      <c r="E371" s="66"/>
      <c r="F371" s="5"/>
      <c r="G371" s="5"/>
    </row>
    <row r="372">
      <c r="A372" s="5"/>
      <c r="B372" s="5"/>
      <c r="C372" s="5"/>
      <c r="D372" s="65"/>
      <c r="E372" s="66"/>
      <c r="F372" s="5"/>
      <c r="G372" s="5"/>
    </row>
    <row r="373">
      <c r="A373" s="5"/>
      <c r="B373" s="5"/>
      <c r="C373" s="5"/>
      <c r="D373" s="65"/>
      <c r="E373" s="66"/>
      <c r="F373" s="5"/>
      <c r="G373" s="5"/>
    </row>
    <row r="374">
      <c r="A374" s="5"/>
      <c r="B374" s="5"/>
      <c r="C374" s="5"/>
      <c r="D374" s="65"/>
      <c r="E374" s="66"/>
      <c r="F374" s="5"/>
      <c r="G374" s="5"/>
    </row>
    <row r="375">
      <c r="A375" s="5"/>
      <c r="B375" s="5"/>
      <c r="C375" s="5"/>
      <c r="D375" s="65"/>
      <c r="E375" s="66"/>
      <c r="F375" s="5"/>
      <c r="G375" s="5"/>
    </row>
    <row r="376">
      <c r="A376" s="5"/>
      <c r="B376" s="5"/>
      <c r="C376" s="5"/>
      <c r="D376" s="65"/>
      <c r="E376" s="66"/>
      <c r="F376" s="5"/>
      <c r="G376" s="5"/>
    </row>
    <row r="377">
      <c r="A377" s="5"/>
      <c r="B377" s="5"/>
      <c r="C377" s="5"/>
      <c r="D377" s="65"/>
      <c r="E377" s="66"/>
      <c r="F377" s="5"/>
      <c r="G377" s="5"/>
    </row>
    <row r="378">
      <c r="A378" s="5"/>
      <c r="B378" s="5"/>
      <c r="C378" s="5"/>
      <c r="D378" s="65"/>
      <c r="E378" s="66"/>
      <c r="F378" s="5"/>
      <c r="G378" s="5"/>
    </row>
    <row r="379">
      <c r="A379" s="5"/>
      <c r="B379" s="5"/>
      <c r="C379" s="5"/>
      <c r="D379" s="65"/>
      <c r="E379" s="66"/>
      <c r="F379" s="5"/>
      <c r="G379" s="5"/>
    </row>
    <row r="380">
      <c r="A380" s="5"/>
      <c r="B380" s="5"/>
      <c r="C380" s="5"/>
      <c r="D380" s="65"/>
      <c r="E380" s="66"/>
      <c r="F380" s="5"/>
      <c r="G380" s="5"/>
    </row>
    <row r="381">
      <c r="A381" s="5"/>
      <c r="B381" s="5"/>
      <c r="C381" s="5"/>
      <c r="D381" s="65"/>
      <c r="E381" s="66"/>
      <c r="F381" s="5"/>
      <c r="G381" s="5"/>
    </row>
    <row r="382">
      <c r="A382" s="5"/>
      <c r="B382" s="5"/>
      <c r="C382" s="5"/>
      <c r="D382" s="65"/>
      <c r="E382" s="66"/>
      <c r="F382" s="5"/>
      <c r="G382" s="5"/>
    </row>
    <row r="383">
      <c r="A383" s="5"/>
      <c r="B383" s="5"/>
      <c r="C383" s="5"/>
      <c r="D383" s="65"/>
      <c r="E383" s="66"/>
      <c r="F383" s="5"/>
      <c r="G383" s="5"/>
    </row>
    <row r="384">
      <c r="A384" s="5"/>
      <c r="B384" s="5"/>
      <c r="C384" s="5"/>
      <c r="D384" s="65"/>
      <c r="E384" s="66"/>
      <c r="F384" s="5"/>
      <c r="G384" s="5"/>
    </row>
    <row r="385">
      <c r="A385" s="5"/>
      <c r="B385" s="5"/>
      <c r="C385" s="5"/>
      <c r="D385" s="65"/>
      <c r="E385" s="66"/>
      <c r="F385" s="5"/>
      <c r="G385" s="5"/>
    </row>
    <row r="386">
      <c r="A386" s="5"/>
      <c r="B386" s="5"/>
      <c r="C386" s="5"/>
      <c r="D386" s="65"/>
      <c r="E386" s="66"/>
      <c r="F386" s="5"/>
      <c r="G386" s="5"/>
    </row>
    <row r="387">
      <c r="A387" s="5"/>
      <c r="B387" s="5"/>
      <c r="C387" s="5"/>
      <c r="D387" s="65"/>
      <c r="E387" s="66"/>
      <c r="F387" s="5"/>
      <c r="G387" s="5"/>
    </row>
    <row r="388">
      <c r="A388" s="5"/>
      <c r="B388" s="5"/>
      <c r="C388" s="5"/>
      <c r="D388" s="65"/>
      <c r="E388" s="66"/>
      <c r="F388" s="5"/>
      <c r="G388" s="5"/>
    </row>
    <row r="389">
      <c r="A389" s="5"/>
      <c r="B389" s="5"/>
      <c r="C389" s="5"/>
      <c r="D389" s="65"/>
      <c r="E389" s="66"/>
      <c r="F389" s="5"/>
      <c r="G389" s="5"/>
    </row>
    <row r="390">
      <c r="A390" s="5"/>
      <c r="B390" s="5"/>
      <c r="C390" s="5"/>
      <c r="D390" s="65"/>
      <c r="E390" s="66"/>
      <c r="F390" s="5"/>
      <c r="G390" s="5"/>
    </row>
    <row r="391">
      <c r="A391" s="5"/>
      <c r="B391" s="5"/>
      <c r="C391" s="5"/>
      <c r="D391" s="65"/>
      <c r="E391" s="66"/>
      <c r="F391" s="5"/>
      <c r="G391" s="5"/>
    </row>
    <row r="392">
      <c r="A392" s="5"/>
      <c r="B392" s="5"/>
      <c r="C392" s="5"/>
      <c r="D392" s="65"/>
      <c r="E392" s="66"/>
      <c r="F392" s="5"/>
      <c r="G392" s="5"/>
    </row>
    <row r="393">
      <c r="A393" s="5"/>
      <c r="B393" s="5"/>
      <c r="C393" s="5"/>
      <c r="D393" s="65"/>
      <c r="E393" s="66"/>
      <c r="F393" s="5"/>
      <c r="G393" s="5"/>
    </row>
    <row r="394">
      <c r="A394" s="5"/>
      <c r="B394" s="5"/>
      <c r="C394" s="5"/>
      <c r="D394" s="65"/>
      <c r="E394" s="66"/>
      <c r="F394" s="5"/>
      <c r="G394" s="5"/>
    </row>
    <row r="395">
      <c r="A395" s="5"/>
      <c r="B395" s="5"/>
      <c r="C395" s="5"/>
      <c r="D395" s="65"/>
      <c r="E395" s="66"/>
      <c r="F395" s="5"/>
      <c r="G395" s="5"/>
    </row>
    <row r="396">
      <c r="A396" s="5"/>
      <c r="B396" s="5"/>
      <c r="C396" s="5"/>
      <c r="D396" s="65"/>
      <c r="E396" s="66"/>
      <c r="F396" s="5"/>
      <c r="G396" s="5"/>
    </row>
    <row r="397">
      <c r="A397" s="5"/>
      <c r="B397" s="5"/>
      <c r="C397" s="5"/>
      <c r="D397" s="65"/>
      <c r="E397" s="66"/>
      <c r="F397" s="5"/>
      <c r="G397" s="5"/>
    </row>
    <row r="398">
      <c r="A398" s="5"/>
      <c r="B398" s="5"/>
      <c r="C398" s="5"/>
      <c r="D398" s="65"/>
      <c r="E398" s="66"/>
      <c r="F398" s="5"/>
      <c r="G398" s="5"/>
    </row>
    <row r="399">
      <c r="A399" s="5"/>
      <c r="B399" s="5"/>
      <c r="C399" s="5"/>
      <c r="D399" s="65"/>
      <c r="E399" s="66"/>
      <c r="F399" s="5"/>
      <c r="G399" s="5"/>
    </row>
    <row r="400">
      <c r="A400" s="5"/>
      <c r="B400" s="5"/>
      <c r="C400" s="5"/>
      <c r="D400" s="65"/>
      <c r="E400" s="66"/>
      <c r="F400" s="5"/>
      <c r="G400" s="5"/>
    </row>
    <row r="401">
      <c r="A401" s="5"/>
      <c r="B401" s="5"/>
      <c r="C401" s="5"/>
      <c r="D401" s="65"/>
      <c r="E401" s="66"/>
      <c r="F401" s="5"/>
      <c r="G401" s="5"/>
    </row>
    <row r="402">
      <c r="A402" s="5"/>
      <c r="B402" s="5"/>
      <c r="C402" s="5"/>
      <c r="D402" s="65"/>
      <c r="E402" s="66"/>
      <c r="F402" s="5"/>
      <c r="G402" s="5"/>
    </row>
    <row r="403">
      <c r="A403" s="5"/>
      <c r="B403" s="5"/>
      <c r="C403" s="5"/>
      <c r="D403" s="65"/>
      <c r="E403" s="66"/>
      <c r="F403" s="5"/>
      <c r="G403" s="5"/>
    </row>
    <row r="404">
      <c r="A404" s="5"/>
      <c r="B404" s="5"/>
      <c r="C404" s="5"/>
      <c r="D404" s="65"/>
      <c r="E404" s="66"/>
      <c r="F404" s="5"/>
      <c r="G404" s="5"/>
    </row>
    <row r="405">
      <c r="A405" s="5"/>
      <c r="B405" s="5"/>
      <c r="C405" s="5"/>
      <c r="D405" s="65"/>
      <c r="E405" s="66"/>
      <c r="F405" s="5"/>
      <c r="G405" s="5"/>
    </row>
    <row r="406">
      <c r="A406" s="5"/>
      <c r="B406" s="5"/>
      <c r="C406" s="5"/>
      <c r="D406" s="65"/>
      <c r="E406" s="66"/>
      <c r="F406" s="5"/>
      <c r="G406" s="5"/>
    </row>
    <row r="407">
      <c r="A407" s="5"/>
      <c r="B407" s="5"/>
      <c r="C407" s="5"/>
      <c r="D407" s="65"/>
      <c r="E407" s="66"/>
      <c r="F407" s="5"/>
      <c r="G407" s="5"/>
    </row>
    <row r="408">
      <c r="A408" s="5"/>
      <c r="B408" s="5"/>
      <c r="C408" s="5"/>
      <c r="D408" s="65"/>
      <c r="E408" s="66"/>
      <c r="F408" s="5"/>
      <c r="G408" s="5"/>
    </row>
    <row r="409">
      <c r="A409" s="5"/>
      <c r="B409" s="5"/>
      <c r="C409" s="5"/>
      <c r="D409" s="65"/>
      <c r="E409" s="66"/>
      <c r="F409" s="5"/>
      <c r="G409" s="5"/>
    </row>
    <row r="410">
      <c r="A410" s="5"/>
      <c r="B410" s="5"/>
      <c r="C410" s="5"/>
      <c r="D410" s="65"/>
      <c r="E410" s="66"/>
      <c r="F410" s="5"/>
      <c r="G410" s="5"/>
    </row>
    <row r="411">
      <c r="A411" s="5"/>
      <c r="B411" s="5"/>
      <c r="C411" s="5"/>
      <c r="D411" s="65"/>
      <c r="E411" s="66"/>
      <c r="F411" s="5"/>
      <c r="G411" s="5"/>
    </row>
    <row r="412">
      <c r="A412" s="5"/>
      <c r="B412" s="5"/>
      <c r="C412" s="5"/>
      <c r="D412" s="65"/>
      <c r="E412" s="66"/>
      <c r="F412" s="5"/>
      <c r="G412" s="5"/>
    </row>
    <row r="413">
      <c r="A413" s="5"/>
      <c r="B413" s="5"/>
      <c r="C413" s="5"/>
      <c r="D413" s="65"/>
      <c r="E413" s="66"/>
      <c r="F413" s="5"/>
      <c r="G413" s="5"/>
    </row>
    <row r="414">
      <c r="A414" s="5"/>
      <c r="B414" s="5"/>
      <c r="C414" s="5"/>
      <c r="D414" s="65"/>
      <c r="E414" s="66"/>
      <c r="F414" s="5"/>
      <c r="G414" s="5"/>
    </row>
    <row r="415">
      <c r="A415" s="5"/>
      <c r="B415" s="5"/>
      <c r="C415" s="5"/>
      <c r="D415" s="65"/>
      <c r="E415" s="66"/>
      <c r="F415" s="5"/>
      <c r="G415" s="5"/>
    </row>
    <row r="416">
      <c r="A416" s="5"/>
      <c r="B416" s="5"/>
      <c r="C416" s="5"/>
      <c r="D416" s="65"/>
      <c r="E416" s="66"/>
      <c r="F416" s="5"/>
      <c r="G416" s="5"/>
    </row>
    <row r="417">
      <c r="A417" s="5"/>
      <c r="B417" s="5"/>
      <c r="C417" s="5"/>
      <c r="D417" s="65"/>
      <c r="E417" s="66"/>
      <c r="F417" s="5"/>
      <c r="G417" s="5"/>
    </row>
    <row r="418">
      <c r="A418" s="5"/>
      <c r="B418" s="5"/>
      <c r="C418" s="5"/>
      <c r="D418" s="65"/>
      <c r="E418" s="66"/>
      <c r="F418" s="5"/>
      <c r="G418" s="5"/>
    </row>
    <row r="419">
      <c r="A419" s="5"/>
      <c r="B419" s="5"/>
      <c r="C419" s="5"/>
      <c r="D419" s="65"/>
      <c r="E419" s="66"/>
      <c r="F419" s="5"/>
      <c r="G419" s="5"/>
    </row>
    <row r="420">
      <c r="A420" s="5"/>
      <c r="B420" s="5"/>
      <c r="C420" s="5"/>
      <c r="D420" s="65"/>
      <c r="E420" s="66"/>
      <c r="F420" s="5"/>
      <c r="G420" s="5"/>
    </row>
    <row r="421">
      <c r="A421" s="5"/>
      <c r="B421" s="5"/>
      <c r="C421" s="5"/>
      <c r="D421" s="65"/>
      <c r="E421" s="66"/>
      <c r="F421" s="5"/>
      <c r="G421" s="5"/>
    </row>
    <row r="422">
      <c r="A422" s="5"/>
      <c r="B422" s="5"/>
      <c r="C422" s="5"/>
      <c r="D422" s="65"/>
      <c r="E422" s="66"/>
      <c r="F422" s="5"/>
      <c r="G422" s="5"/>
    </row>
    <row r="423">
      <c r="A423" s="5"/>
      <c r="B423" s="5"/>
      <c r="C423" s="5"/>
      <c r="D423" s="65"/>
      <c r="E423" s="66"/>
      <c r="F423" s="5"/>
      <c r="G423" s="5"/>
    </row>
    <row r="424">
      <c r="A424" s="5"/>
      <c r="B424" s="5"/>
      <c r="C424" s="5"/>
      <c r="D424" s="65"/>
      <c r="E424" s="66"/>
      <c r="F424" s="5"/>
      <c r="G424" s="5"/>
    </row>
    <row r="425">
      <c r="A425" s="5"/>
      <c r="B425" s="5"/>
      <c r="C425" s="5"/>
      <c r="D425" s="65"/>
      <c r="E425" s="66"/>
      <c r="F425" s="5"/>
      <c r="G425" s="5"/>
    </row>
    <row r="426">
      <c r="A426" s="5"/>
      <c r="B426" s="5"/>
      <c r="C426" s="5"/>
      <c r="D426" s="65"/>
      <c r="E426" s="66"/>
      <c r="F426" s="5"/>
      <c r="G426" s="5"/>
    </row>
    <row r="427">
      <c r="A427" s="5"/>
      <c r="B427" s="5"/>
      <c r="C427" s="5"/>
      <c r="D427" s="65"/>
      <c r="E427" s="66"/>
      <c r="F427" s="5"/>
      <c r="G427" s="5"/>
    </row>
    <row r="428">
      <c r="A428" s="5"/>
      <c r="B428" s="5"/>
      <c r="C428" s="5"/>
      <c r="D428" s="65"/>
      <c r="E428" s="66"/>
      <c r="F428" s="5"/>
      <c r="G428" s="5"/>
    </row>
    <row r="429">
      <c r="A429" s="5"/>
      <c r="B429" s="5"/>
      <c r="C429" s="5"/>
      <c r="D429" s="65"/>
      <c r="E429" s="66"/>
      <c r="F429" s="5"/>
      <c r="G429" s="5"/>
    </row>
    <row r="430">
      <c r="A430" s="5"/>
      <c r="B430" s="5"/>
      <c r="C430" s="5"/>
      <c r="D430" s="65"/>
      <c r="E430" s="66"/>
      <c r="F430" s="5"/>
      <c r="G430" s="5"/>
    </row>
    <row r="431">
      <c r="A431" s="5"/>
      <c r="B431" s="5"/>
      <c r="C431" s="5"/>
      <c r="D431" s="65"/>
      <c r="E431" s="66"/>
      <c r="F431" s="5"/>
      <c r="G431" s="5"/>
    </row>
    <row r="432">
      <c r="A432" s="5"/>
      <c r="B432" s="5"/>
      <c r="C432" s="5"/>
      <c r="D432" s="65"/>
      <c r="E432" s="66"/>
      <c r="F432" s="5"/>
      <c r="G432" s="5"/>
    </row>
    <row r="433">
      <c r="A433" s="5"/>
      <c r="B433" s="5"/>
      <c r="C433" s="5"/>
      <c r="D433" s="65"/>
      <c r="E433" s="66"/>
      <c r="F433" s="5"/>
      <c r="G433" s="5"/>
    </row>
    <row r="434">
      <c r="A434" s="5"/>
      <c r="B434" s="5"/>
      <c r="C434" s="5"/>
      <c r="D434" s="65"/>
      <c r="E434" s="66"/>
      <c r="F434" s="5"/>
      <c r="G434" s="5"/>
    </row>
    <row r="435">
      <c r="A435" s="5"/>
      <c r="B435" s="5"/>
      <c r="C435" s="5"/>
      <c r="D435" s="65"/>
      <c r="E435" s="66"/>
      <c r="F435" s="5"/>
      <c r="G435" s="5"/>
    </row>
    <row r="436">
      <c r="A436" s="5"/>
      <c r="B436" s="5"/>
      <c r="C436" s="5"/>
      <c r="D436" s="65"/>
      <c r="E436" s="66"/>
      <c r="F436" s="5"/>
      <c r="G436" s="5"/>
    </row>
    <row r="437">
      <c r="A437" s="5"/>
      <c r="B437" s="5"/>
      <c r="C437" s="5"/>
      <c r="D437" s="65"/>
      <c r="E437" s="66"/>
      <c r="F437" s="5"/>
      <c r="G437" s="5"/>
    </row>
    <row r="438">
      <c r="A438" s="5"/>
      <c r="B438" s="5"/>
      <c r="C438" s="5"/>
      <c r="D438" s="65"/>
      <c r="E438" s="66"/>
      <c r="F438" s="5"/>
      <c r="G438" s="5"/>
    </row>
    <row r="439">
      <c r="A439" s="5"/>
      <c r="B439" s="5"/>
      <c r="C439" s="5"/>
      <c r="D439" s="65"/>
      <c r="E439" s="66"/>
      <c r="F439" s="5"/>
      <c r="G439" s="5"/>
    </row>
    <row r="440">
      <c r="A440" s="5"/>
      <c r="B440" s="5"/>
      <c r="C440" s="5"/>
      <c r="D440" s="65"/>
      <c r="E440" s="66"/>
      <c r="F440" s="5"/>
      <c r="G440" s="5"/>
    </row>
    <row r="441">
      <c r="A441" s="5"/>
      <c r="B441" s="5"/>
      <c r="C441" s="5"/>
      <c r="D441" s="65"/>
      <c r="E441" s="66"/>
      <c r="F441" s="5"/>
      <c r="G441" s="5"/>
    </row>
    <row r="442">
      <c r="A442" s="5"/>
      <c r="B442" s="5"/>
      <c r="C442" s="5"/>
      <c r="D442" s="65"/>
      <c r="E442" s="66"/>
      <c r="F442" s="5"/>
      <c r="G442" s="5"/>
    </row>
    <row r="443">
      <c r="A443" s="5"/>
      <c r="B443" s="5"/>
      <c r="C443" s="5"/>
      <c r="D443" s="65"/>
      <c r="E443" s="66"/>
      <c r="F443" s="5"/>
      <c r="G443" s="5"/>
    </row>
    <row r="444">
      <c r="A444" s="5"/>
      <c r="B444" s="5"/>
      <c r="C444" s="5"/>
      <c r="D444" s="65"/>
      <c r="E444" s="66"/>
      <c r="F444" s="5"/>
      <c r="G444" s="5"/>
    </row>
    <row r="445">
      <c r="A445" s="5"/>
      <c r="B445" s="5"/>
      <c r="C445" s="5"/>
      <c r="D445" s="65"/>
      <c r="E445" s="66"/>
      <c r="F445" s="5"/>
      <c r="G445" s="5"/>
    </row>
    <row r="446">
      <c r="A446" s="5"/>
      <c r="B446" s="5"/>
      <c r="C446" s="5"/>
      <c r="D446" s="65"/>
      <c r="E446" s="66"/>
      <c r="F446" s="5"/>
      <c r="G446" s="5"/>
    </row>
    <row r="447">
      <c r="A447" s="5"/>
      <c r="B447" s="5"/>
      <c r="C447" s="5"/>
      <c r="D447" s="65"/>
      <c r="E447" s="66"/>
      <c r="F447" s="5"/>
      <c r="G447" s="5"/>
    </row>
    <row r="448">
      <c r="A448" s="5"/>
      <c r="B448" s="5"/>
      <c r="C448" s="5"/>
      <c r="D448" s="65"/>
      <c r="E448" s="66"/>
      <c r="F448" s="5"/>
      <c r="G448" s="5"/>
    </row>
    <row r="449">
      <c r="A449" s="5"/>
      <c r="B449" s="5"/>
      <c r="C449" s="5"/>
      <c r="D449" s="65"/>
      <c r="E449" s="66"/>
      <c r="F449" s="5"/>
      <c r="G449" s="5"/>
    </row>
    <row r="450">
      <c r="A450" s="5"/>
      <c r="B450" s="5"/>
      <c r="C450" s="5"/>
      <c r="D450" s="65"/>
      <c r="E450" s="66"/>
      <c r="F450" s="5"/>
      <c r="G450" s="5"/>
    </row>
    <row r="451">
      <c r="A451" s="5"/>
      <c r="B451" s="5"/>
      <c r="C451" s="5"/>
      <c r="D451" s="65"/>
      <c r="E451" s="66"/>
      <c r="F451" s="5"/>
      <c r="G451" s="5"/>
    </row>
    <row r="452">
      <c r="A452" s="5"/>
      <c r="B452" s="5"/>
      <c r="C452" s="5"/>
      <c r="D452" s="65"/>
      <c r="E452" s="66"/>
      <c r="F452" s="5"/>
      <c r="G452" s="5"/>
    </row>
    <row r="453">
      <c r="A453" s="5"/>
      <c r="B453" s="5"/>
      <c r="C453" s="5"/>
      <c r="D453" s="65"/>
      <c r="E453" s="66"/>
      <c r="F453" s="5"/>
      <c r="G453" s="5"/>
    </row>
    <row r="454">
      <c r="A454" s="5"/>
      <c r="B454" s="5"/>
      <c r="C454" s="5"/>
      <c r="D454" s="65"/>
      <c r="E454" s="66"/>
      <c r="F454" s="5"/>
      <c r="G454" s="5"/>
    </row>
    <row r="455">
      <c r="A455" s="5"/>
      <c r="B455" s="5"/>
      <c r="C455" s="5"/>
      <c r="D455" s="65"/>
      <c r="E455" s="66"/>
      <c r="F455" s="5"/>
      <c r="G455" s="5"/>
    </row>
    <row r="456">
      <c r="A456" s="5"/>
      <c r="B456" s="5"/>
      <c r="C456" s="5"/>
      <c r="D456" s="65"/>
      <c r="E456" s="66"/>
      <c r="F456" s="5"/>
      <c r="G456" s="5"/>
    </row>
    <row r="457">
      <c r="A457" s="5"/>
      <c r="B457" s="5"/>
      <c r="C457" s="5"/>
      <c r="D457" s="65"/>
      <c r="E457" s="66"/>
      <c r="F457" s="5"/>
      <c r="G457" s="5"/>
    </row>
    <row r="458">
      <c r="A458" s="5"/>
      <c r="B458" s="5"/>
      <c r="C458" s="5"/>
      <c r="D458" s="65"/>
      <c r="E458" s="66"/>
      <c r="F458" s="5"/>
      <c r="G458" s="5"/>
    </row>
    <row r="459">
      <c r="A459" s="5"/>
      <c r="B459" s="5"/>
      <c r="C459" s="5"/>
      <c r="D459" s="65"/>
      <c r="E459" s="66"/>
      <c r="F459" s="5"/>
      <c r="G459" s="5"/>
    </row>
    <row r="460">
      <c r="A460" s="5"/>
      <c r="B460" s="5"/>
      <c r="C460" s="5"/>
      <c r="D460" s="65"/>
      <c r="E460" s="66"/>
      <c r="F460" s="5"/>
      <c r="G460" s="5"/>
    </row>
    <row r="461">
      <c r="A461" s="5"/>
      <c r="B461" s="5"/>
      <c r="C461" s="5"/>
      <c r="D461" s="65"/>
      <c r="E461" s="66"/>
      <c r="F461" s="5"/>
      <c r="G461" s="5"/>
    </row>
    <row r="462">
      <c r="A462" s="5"/>
      <c r="B462" s="5"/>
      <c r="C462" s="5"/>
      <c r="D462" s="65"/>
      <c r="E462" s="66"/>
      <c r="F462" s="5"/>
      <c r="G462" s="5"/>
    </row>
    <row r="463">
      <c r="A463" s="5"/>
      <c r="B463" s="5"/>
      <c r="C463" s="5"/>
      <c r="D463" s="65"/>
      <c r="E463" s="66"/>
      <c r="F463" s="5"/>
      <c r="G463" s="5"/>
    </row>
    <row r="464">
      <c r="A464" s="5"/>
      <c r="B464" s="5"/>
      <c r="C464" s="5"/>
      <c r="D464" s="65"/>
      <c r="E464" s="66"/>
      <c r="F464" s="5"/>
      <c r="G464" s="5"/>
    </row>
    <row r="465">
      <c r="A465" s="5"/>
      <c r="B465" s="5"/>
      <c r="C465" s="5"/>
      <c r="D465" s="65"/>
      <c r="E465" s="66"/>
      <c r="F465" s="5"/>
      <c r="G465" s="5"/>
    </row>
    <row r="466">
      <c r="A466" s="5"/>
      <c r="B466" s="5"/>
      <c r="C466" s="5"/>
      <c r="D466" s="65"/>
      <c r="E466" s="66"/>
      <c r="F466" s="5"/>
      <c r="G466" s="5"/>
    </row>
    <row r="467">
      <c r="A467" s="5"/>
      <c r="B467" s="5"/>
      <c r="C467" s="5"/>
      <c r="D467" s="65"/>
      <c r="E467" s="66"/>
      <c r="F467" s="5"/>
      <c r="G467" s="5"/>
    </row>
    <row r="468">
      <c r="A468" s="5"/>
      <c r="B468" s="5"/>
      <c r="C468" s="5"/>
      <c r="D468" s="65"/>
      <c r="E468" s="66"/>
      <c r="F468" s="5"/>
      <c r="G468" s="5"/>
    </row>
    <row r="469">
      <c r="A469" s="5"/>
      <c r="B469" s="5"/>
      <c r="C469" s="5"/>
      <c r="D469" s="65"/>
      <c r="E469" s="66"/>
      <c r="F469" s="5"/>
      <c r="G469" s="5"/>
    </row>
    <row r="470">
      <c r="A470" s="5"/>
      <c r="B470" s="5"/>
      <c r="C470" s="5"/>
      <c r="D470" s="65"/>
      <c r="E470" s="66"/>
      <c r="F470" s="5"/>
      <c r="G470" s="5"/>
    </row>
    <row r="471">
      <c r="A471" s="5"/>
      <c r="B471" s="5"/>
      <c r="C471" s="5"/>
      <c r="D471" s="65"/>
      <c r="E471" s="66"/>
      <c r="F471" s="5"/>
      <c r="G471" s="5"/>
    </row>
    <row r="472">
      <c r="A472" s="5"/>
      <c r="B472" s="5"/>
      <c r="C472" s="5"/>
      <c r="D472" s="65"/>
      <c r="E472" s="66"/>
      <c r="F472" s="5"/>
      <c r="G472" s="5"/>
    </row>
    <row r="473">
      <c r="A473" s="5"/>
      <c r="B473" s="5"/>
      <c r="C473" s="5"/>
      <c r="D473" s="65"/>
      <c r="E473" s="66"/>
      <c r="F473" s="5"/>
      <c r="G473" s="5"/>
    </row>
    <row r="474">
      <c r="A474" s="5"/>
      <c r="B474" s="5"/>
      <c r="C474" s="5"/>
      <c r="D474" s="65"/>
      <c r="E474" s="66"/>
      <c r="F474" s="5"/>
      <c r="G474" s="5"/>
    </row>
    <row r="475">
      <c r="A475" s="5"/>
      <c r="B475" s="5"/>
      <c r="C475" s="5"/>
      <c r="D475" s="65"/>
      <c r="E475" s="66"/>
      <c r="F475" s="5"/>
      <c r="G475" s="5"/>
    </row>
    <row r="476">
      <c r="A476" s="5"/>
      <c r="B476" s="5"/>
      <c r="C476" s="5"/>
      <c r="D476" s="65"/>
      <c r="E476" s="66"/>
      <c r="F476" s="5"/>
      <c r="G476" s="5"/>
    </row>
    <row r="477">
      <c r="A477" s="5"/>
      <c r="B477" s="5"/>
      <c r="C477" s="5"/>
      <c r="D477" s="65"/>
      <c r="E477" s="66"/>
      <c r="F477" s="5"/>
      <c r="G477" s="5"/>
    </row>
    <row r="478">
      <c r="A478" s="5"/>
      <c r="B478" s="5"/>
      <c r="C478" s="5"/>
      <c r="D478" s="65"/>
      <c r="E478" s="66"/>
      <c r="F478" s="5"/>
      <c r="G478" s="5"/>
    </row>
    <row r="479">
      <c r="A479" s="5"/>
      <c r="B479" s="5"/>
      <c r="C479" s="5"/>
      <c r="D479" s="65"/>
      <c r="E479" s="66"/>
      <c r="F479" s="5"/>
      <c r="G479" s="5"/>
    </row>
    <row r="480">
      <c r="A480" s="5"/>
      <c r="B480" s="5"/>
      <c r="C480" s="5"/>
      <c r="D480" s="65"/>
      <c r="E480" s="66"/>
      <c r="F480" s="5"/>
      <c r="G480" s="5"/>
    </row>
    <row r="481">
      <c r="A481" s="5"/>
      <c r="B481" s="5"/>
      <c r="C481" s="5"/>
      <c r="D481" s="65"/>
      <c r="E481" s="66"/>
      <c r="F481" s="5"/>
      <c r="G481" s="5"/>
    </row>
    <row r="482">
      <c r="A482" s="5"/>
      <c r="B482" s="5"/>
      <c r="C482" s="5"/>
      <c r="D482" s="65"/>
      <c r="E482" s="66"/>
      <c r="F482" s="5"/>
      <c r="G482" s="5"/>
    </row>
    <row r="483">
      <c r="A483" s="5"/>
      <c r="B483" s="5"/>
      <c r="C483" s="5"/>
      <c r="D483" s="65"/>
      <c r="E483" s="66"/>
      <c r="F483" s="5"/>
      <c r="G483" s="5"/>
    </row>
    <row r="484">
      <c r="A484" s="5"/>
      <c r="B484" s="5"/>
      <c r="C484" s="5"/>
      <c r="D484" s="65"/>
      <c r="E484" s="66"/>
      <c r="F484" s="5"/>
      <c r="G484" s="5"/>
    </row>
    <row r="485">
      <c r="A485" s="5"/>
      <c r="B485" s="5"/>
      <c r="C485" s="5"/>
      <c r="D485" s="65"/>
      <c r="E485" s="66"/>
      <c r="F485" s="5"/>
      <c r="G485" s="5"/>
    </row>
    <row r="486">
      <c r="A486" s="5"/>
      <c r="B486" s="5"/>
      <c r="C486" s="5"/>
      <c r="D486" s="65"/>
      <c r="E486" s="66"/>
      <c r="F486" s="5"/>
      <c r="G486" s="5"/>
    </row>
    <row r="487">
      <c r="A487" s="5"/>
      <c r="B487" s="5"/>
      <c r="C487" s="5"/>
      <c r="D487" s="65"/>
      <c r="E487" s="66"/>
      <c r="F487" s="5"/>
      <c r="G487" s="5"/>
    </row>
    <row r="488">
      <c r="A488" s="5"/>
      <c r="B488" s="5"/>
      <c r="C488" s="5"/>
      <c r="D488" s="65"/>
      <c r="E488" s="66"/>
      <c r="F488" s="5"/>
      <c r="G488" s="5"/>
    </row>
    <row r="489">
      <c r="A489" s="5"/>
      <c r="B489" s="5"/>
      <c r="C489" s="5"/>
      <c r="D489" s="65"/>
      <c r="E489" s="66"/>
      <c r="F489" s="5"/>
      <c r="G489" s="5"/>
    </row>
    <row r="490">
      <c r="A490" s="5"/>
      <c r="B490" s="5"/>
      <c r="C490" s="5"/>
      <c r="D490" s="65"/>
      <c r="E490" s="66"/>
      <c r="F490" s="5"/>
      <c r="G490" s="5"/>
    </row>
    <row r="491">
      <c r="A491" s="5"/>
      <c r="B491" s="5"/>
      <c r="C491" s="5"/>
      <c r="D491" s="65"/>
      <c r="E491" s="66"/>
      <c r="F491" s="5"/>
      <c r="G491" s="5"/>
    </row>
    <row r="492">
      <c r="A492" s="5"/>
      <c r="B492" s="5"/>
      <c r="C492" s="5"/>
      <c r="D492" s="65"/>
      <c r="E492" s="66"/>
      <c r="F492" s="5"/>
      <c r="G492" s="5"/>
    </row>
    <row r="493">
      <c r="A493" s="5"/>
      <c r="B493" s="5"/>
      <c r="C493" s="5"/>
      <c r="D493" s="65"/>
      <c r="E493" s="66"/>
      <c r="F493" s="5"/>
      <c r="G493" s="5"/>
    </row>
    <row r="494">
      <c r="A494" s="5"/>
      <c r="B494" s="5"/>
      <c r="C494" s="5"/>
      <c r="D494" s="65"/>
      <c r="E494" s="66"/>
      <c r="F494" s="5"/>
      <c r="G494" s="5"/>
    </row>
    <row r="495">
      <c r="A495" s="5"/>
      <c r="B495" s="5"/>
      <c r="C495" s="5"/>
      <c r="D495" s="65"/>
      <c r="E495" s="66"/>
      <c r="F495" s="5"/>
      <c r="G495" s="5"/>
    </row>
    <row r="496">
      <c r="A496" s="5"/>
      <c r="B496" s="5"/>
      <c r="C496" s="5"/>
      <c r="D496" s="65"/>
      <c r="E496" s="66"/>
      <c r="F496" s="5"/>
      <c r="G496" s="5"/>
    </row>
    <row r="497">
      <c r="A497" s="5"/>
      <c r="B497" s="5"/>
      <c r="C497" s="5"/>
      <c r="D497" s="65"/>
      <c r="E497" s="66"/>
      <c r="F497" s="5"/>
      <c r="G497" s="5"/>
    </row>
    <row r="498">
      <c r="A498" s="5"/>
      <c r="B498" s="5"/>
      <c r="C498" s="5"/>
      <c r="D498" s="65"/>
      <c r="E498" s="66"/>
      <c r="F498" s="5"/>
      <c r="G498" s="5"/>
    </row>
    <row r="499">
      <c r="A499" s="5"/>
      <c r="B499" s="5"/>
      <c r="C499" s="5"/>
      <c r="D499" s="65"/>
      <c r="E499" s="66"/>
      <c r="F499" s="5"/>
      <c r="G499" s="5"/>
    </row>
    <row r="500">
      <c r="A500" s="5"/>
      <c r="B500" s="5"/>
      <c r="C500" s="5"/>
      <c r="D500" s="65"/>
      <c r="E500" s="66"/>
      <c r="F500" s="5"/>
      <c r="G500" s="5"/>
    </row>
    <row r="501">
      <c r="A501" s="5"/>
      <c r="B501" s="5"/>
      <c r="C501" s="5"/>
      <c r="D501" s="65"/>
      <c r="E501" s="66"/>
      <c r="F501" s="5"/>
      <c r="G501" s="5"/>
    </row>
    <row r="502">
      <c r="A502" s="5"/>
      <c r="B502" s="5"/>
      <c r="C502" s="5"/>
      <c r="D502" s="65"/>
      <c r="E502" s="66"/>
      <c r="F502" s="5"/>
      <c r="G502" s="5"/>
    </row>
    <row r="503">
      <c r="A503" s="5"/>
      <c r="B503" s="5"/>
      <c r="C503" s="5"/>
      <c r="D503" s="65"/>
      <c r="E503" s="66"/>
      <c r="F503" s="5"/>
      <c r="G503" s="5"/>
    </row>
    <row r="504">
      <c r="A504" s="5"/>
      <c r="B504" s="5"/>
      <c r="C504" s="5"/>
      <c r="D504" s="65"/>
      <c r="E504" s="66"/>
      <c r="F504" s="5"/>
      <c r="G504" s="5"/>
    </row>
    <row r="505">
      <c r="A505" s="5"/>
      <c r="B505" s="5"/>
      <c r="C505" s="5"/>
      <c r="D505" s="65"/>
      <c r="E505" s="66"/>
      <c r="F505" s="5"/>
      <c r="G505" s="5"/>
    </row>
    <row r="506">
      <c r="A506" s="5"/>
      <c r="B506" s="5"/>
      <c r="C506" s="5"/>
      <c r="D506" s="65"/>
      <c r="E506" s="66"/>
      <c r="F506" s="5"/>
      <c r="G506" s="5"/>
    </row>
    <row r="507">
      <c r="A507" s="5"/>
      <c r="B507" s="5"/>
      <c r="C507" s="5"/>
      <c r="D507" s="65"/>
      <c r="E507" s="66"/>
      <c r="F507" s="5"/>
      <c r="G507" s="5"/>
    </row>
    <row r="508">
      <c r="A508" s="5"/>
      <c r="B508" s="5"/>
      <c r="C508" s="5"/>
      <c r="D508" s="65"/>
      <c r="E508" s="66"/>
      <c r="F508" s="5"/>
      <c r="G508" s="5"/>
    </row>
    <row r="509">
      <c r="A509" s="5"/>
      <c r="B509" s="5"/>
      <c r="C509" s="5"/>
      <c r="D509" s="65"/>
      <c r="E509" s="66"/>
      <c r="F509" s="5"/>
      <c r="G509" s="5"/>
    </row>
    <row r="510">
      <c r="A510" s="5"/>
      <c r="B510" s="5"/>
      <c r="C510" s="5"/>
      <c r="D510" s="65"/>
      <c r="E510" s="66"/>
      <c r="F510" s="5"/>
      <c r="G510" s="5"/>
    </row>
    <row r="511">
      <c r="A511" s="5"/>
      <c r="B511" s="5"/>
      <c r="C511" s="5"/>
      <c r="D511" s="65"/>
      <c r="E511" s="66"/>
      <c r="F511" s="5"/>
      <c r="G511" s="5"/>
    </row>
    <row r="512">
      <c r="A512" s="5"/>
      <c r="B512" s="5"/>
      <c r="C512" s="5"/>
      <c r="D512" s="65"/>
      <c r="E512" s="66"/>
      <c r="F512" s="5"/>
      <c r="G512" s="5"/>
    </row>
    <row r="513">
      <c r="A513" s="5"/>
      <c r="B513" s="5"/>
      <c r="C513" s="5"/>
      <c r="D513" s="65"/>
      <c r="E513" s="66"/>
      <c r="F513" s="5"/>
      <c r="G513" s="5"/>
    </row>
    <row r="514">
      <c r="A514" s="5"/>
      <c r="B514" s="5"/>
      <c r="C514" s="5"/>
      <c r="D514" s="65"/>
      <c r="E514" s="66"/>
      <c r="F514" s="5"/>
      <c r="G514" s="5"/>
    </row>
    <row r="515">
      <c r="A515" s="5"/>
      <c r="B515" s="5"/>
      <c r="C515" s="5"/>
      <c r="D515" s="65"/>
      <c r="E515" s="66"/>
      <c r="F515" s="5"/>
      <c r="G515" s="5"/>
    </row>
    <row r="516">
      <c r="A516" s="5"/>
      <c r="B516" s="5"/>
      <c r="C516" s="5"/>
      <c r="D516" s="65"/>
      <c r="E516" s="66"/>
      <c r="F516" s="5"/>
      <c r="G516" s="5"/>
    </row>
    <row r="517">
      <c r="A517" s="5"/>
      <c r="B517" s="5"/>
      <c r="C517" s="5"/>
      <c r="D517" s="65"/>
      <c r="E517" s="66"/>
      <c r="F517" s="5"/>
      <c r="G517" s="5"/>
    </row>
    <row r="518">
      <c r="A518" s="5"/>
      <c r="B518" s="5"/>
      <c r="C518" s="5"/>
      <c r="D518" s="65"/>
      <c r="E518" s="66"/>
      <c r="F518" s="5"/>
      <c r="G518" s="5"/>
    </row>
    <row r="519">
      <c r="A519" s="5"/>
      <c r="B519" s="5"/>
      <c r="C519" s="5"/>
      <c r="D519" s="65"/>
      <c r="E519" s="66"/>
      <c r="F519" s="5"/>
      <c r="G519" s="5"/>
    </row>
    <row r="520">
      <c r="A520" s="5"/>
      <c r="B520" s="5"/>
      <c r="C520" s="5"/>
      <c r="D520" s="65"/>
      <c r="E520" s="66"/>
      <c r="F520" s="5"/>
      <c r="G520" s="5"/>
    </row>
    <row r="521">
      <c r="A521" s="5"/>
      <c r="B521" s="5"/>
      <c r="C521" s="5"/>
      <c r="D521" s="65"/>
      <c r="E521" s="66"/>
      <c r="F521" s="5"/>
      <c r="G521" s="5"/>
    </row>
    <row r="522">
      <c r="A522" s="5"/>
      <c r="B522" s="5"/>
      <c r="C522" s="5"/>
      <c r="D522" s="65"/>
      <c r="E522" s="66"/>
      <c r="F522" s="5"/>
      <c r="G522" s="5"/>
    </row>
    <row r="523">
      <c r="A523" s="5"/>
      <c r="B523" s="5"/>
      <c r="C523" s="5"/>
      <c r="D523" s="65"/>
      <c r="E523" s="66"/>
      <c r="F523" s="5"/>
      <c r="G523" s="5"/>
    </row>
    <row r="524">
      <c r="A524" s="5"/>
      <c r="B524" s="5"/>
      <c r="C524" s="5"/>
      <c r="D524" s="65"/>
      <c r="E524" s="66"/>
      <c r="F524" s="5"/>
      <c r="G524" s="5"/>
    </row>
    <row r="525">
      <c r="A525" s="5"/>
      <c r="B525" s="5"/>
      <c r="C525" s="5"/>
      <c r="D525" s="65"/>
      <c r="E525" s="66"/>
      <c r="F525" s="5"/>
      <c r="G525" s="5"/>
    </row>
    <row r="526">
      <c r="A526" s="5"/>
      <c r="B526" s="5"/>
      <c r="C526" s="5"/>
      <c r="D526" s="65"/>
      <c r="E526" s="66"/>
      <c r="F526" s="5"/>
      <c r="G526" s="5"/>
    </row>
    <row r="527">
      <c r="A527" s="5"/>
      <c r="B527" s="5"/>
      <c r="C527" s="5"/>
      <c r="D527" s="65"/>
      <c r="E527" s="66"/>
      <c r="F527" s="5"/>
      <c r="G527" s="5"/>
    </row>
    <row r="528">
      <c r="A528" s="5"/>
      <c r="B528" s="5"/>
      <c r="C528" s="5"/>
      <c r="D528" s="65"/>
      <c r="E528" s="66"/>
      <c r="F528" s="5"/>
      <c r="G528" s="5"/>
    </row>
    <row r="529">
      <c r="A529" s="5"/>
      <c r="B529" s="5"/>
      <c r="C529" s="5"/>
      <c r="D529" s="65"/>
      <c r="E529" s="66"/>
      <c r="F529" s="5"/>
      <c r="G529" s="5"/>
    </row>
    <row r="530">
      <c r="A530" s="5"/>
      <c r="B530" s="5"/>
      <c r="C530" s="5"/>
      <c r="D530" s="65"/>
      <c r="E530" s="66"/>
      <c r="F530" s="5"/>
      <c r="G530" s="5"/>
    </row>
    <row r="531">
      <c r="A531" s="5"/>
      <c r="B531" s="5"/>
      <c r="C531" s="5"/>
      <c r="D531" s="65"/>
      <c r="E531" s="66"/>
      <c r="F531" s="5"/>
      <c r="G531" s="5"/>
    </row>
    <row r="532">
      <c r="A532" s="5"/>
      <c r="B532" s="5"/>
      <c r="C532" s="5"/>
      <c r="D532" s="65"/>
      <c r="E532" s="66"/>
      <c r="F532" s="5"/>
      <c r="G532" s="5"/>
    </row>
    <row r="533">
      <c r="A533" s="5"/>
      <c r="B533" s="5"/>
      <c r="C533" s="5"/>
      <c r="D533" s="65"/>
      <c r="E533" s="66"/>
      <c r="F533" s="5"/>
      <c r="G533" s="5"/>
    </row>
    <row r="534">
      <c r="A534" s="5"/>
      <c r="B534" s="5"/>
      <c r="C534" s="5"/>
      <c r="D534" s="65"/>
      <c r="E534" s="66"/>
      <c r="F534" s="5"/>
      <c r="G534" s="5"/>
    </row>
    <row r="535">
      <c r="A535" s="5"/>
      <c r="B535" s="5"/>
      <c r="C535" s="5"/>
      <c r="D535" s="65"/>
      <c r="E535" s="66"/>
      <c r="F535" s="5"/>
      <c r="G535" s="5"/>
    </row>
    <row r="536">
      <c r="A536" s="5"/>
      <c r="B536" s="5"/>
      <c r="C536" s="5"/>
      <c r="D536" s="65"/>
      <c r="E536" s="66"/>
      <c r="F536" s="5"/>
      <c r="G536" s="5"/>
    </row>
    <row r="537">
      <c r="A537" s="5"/>
      <c r="B537" s="5"/>
      <c r="C537" s="5"/>
      <c r="D537" s="65"/>
      <c r="E537" s="66"/>
      <c r="F537" s="5"/>
      <c r="G537" s="5"/>
    </row>
    <row r="538">
      <c r="A538" s="5"/>
      <c r="B538" s="5"/>
      <c r="C538" s="5"/>
      <c r="D538" s="65"/>
      <c r="E538" s="66"/>
      <c r="F538" s="5"/>
      <c r="G538" s="5"/>
    </row>
    <row r="539">
      <c r="A539" s="5"/>
      <c r="B539" s="5"/>
      <c r="C539" s="5"/>
      <c r="D539" s="65"/>
      <c r="E539" s="66"/>
      <c r="F539" s="5"/>
      <c r="G539" s="5"/>
    </row>
    <row r="540">
      <c r="A540" s="5"/>
      <c r="B540" s="5"/>
      <c r="C540" s="5"/>
      <c r="D540" s="65"/>
      <c r="E540" s="66"/>
      <c r="F540" s="5"/>
      <c r="G540" s="5"/>
    </row>
    <row r="541">
      <c r="A541" s="5"/>
      <c r="B541" s="5"/>
      <c r="C541" s="5"/>
      <c r="D541" s="65"/>
      <c r="E541" s="66"/>
      <c r="F541" s="5"/>
      <c r="G541" s="5"/>
    </row>
    <row r="542">
      <c r="A542" s="5"/>
      <c r="B542" s="5"/>
      <c r="C542" s="5"/>
      <c r="D542" s="65"/>
      <c r="E542" s="66"/>
      <c r="F542" s="5"/>
      <c r="G542" s="5"/>
    </row>
    <row r="543">
      <c r="A543" s="5"/>
      <c r="B543" s="5"/>
      <c r="C543" s="5"/>
      <c r="D543" s="65"/>
      <c r="E543" s="66"/>
      <c r="F543" s="5"/>
      <c r="G543" s="5"/>
    </row>
    <row r="544">
      <c r="A544" s="5"/>
      <c r="B544" s="5"/>
      <c r="C544" s="5"/>
      <c r="D544" s="65"/>
      <c r="E544" s="66"/>
      <c r="F544" s="5"/>
      <c r="G544" s="5"/>
    </row>
    <row r="545">
      <c r="A545" s="5"/>
      <c r="B545" s="5"/>
      <c r="C545" s="5"/>
      <c r="D545" s="65"/>
      <c r="E545" s="66"/>
      <c r="F545" s="5"/>
      <c r="G545" s="5"/>
    </row>
    <row r="546">
      <c r="A546" s="5"/>
      <c r="B546" s="5"/>
      <c r="C546" s="5"/>
      <c r="D546" s="65"/>
      <c r="E546" s="66"/>
      <c r="F546" s="5"/>
      <c r="G546" s="5"/>
    </row>
    <row r="547">
      <c r="A547" s="5"/>
      <c r="B547" s="5"/>
      <c r="C547" s="5"/>
      <c r="D547" s="65"/>
      <c r="E547" s="66"/>
      <c r="F547" s="5"/>
      <c r="G547" s="5"/>
    </row>
    <row r="548">
      <c r="A548" s="5"/>
      <c r="B548" s="5"/>
      <c r="C548" s="5"/>
      <c r="D548" s="65"/>
      <c r="E548" s="66"/>
      <c r="F548" s="5"/>
      <c r="G548" s="5"/>
    </row>
    <row r="549">
      <c r="A549" s="5"/>
      <c r="B549" s="5"/>
      <c r="C549" s="5"/>
      <c r="D549" s="65"/>
      <c r="E549" s="66"/>
      <c r="F549" s="5"/>
      <c r="G549" s="5"/>
    </row>
    <row r="550">
      <c r="A550" s="5"/>
      <c r="B550" s="5"/>
      <c r="C550" s="5"/>
      <c r="D550" s="65"/>
      <c r="E550" s="66"/>
      <c r="F550" s="5"/>
      <c r="G550" s="5"/>
    </row>
    <row r="551">
      <c r="A551" s="5"/>
      <c r="B551" s="5"/>
      <c r="C551" s="5"/>
      <c r="D551" s="65"/>
      <c r="E551" s="66"/>
      <c r="F551" s="5"/>
      <c r="G551" s="5"/>
    </row>
    <row r="552">
      <c r="A552" s="5"/>
      <c r="B552" s="5"/>
      <c r="C552" s="5"/>
      <c r="D552" s="65"/>
      <c r="E552" s="66"/>
      <c r="F552" s="5"/>
      <c r="G552" s="5"/>
    </row>
    <row r="553">
      <c r="A553" s="5"/>
      <c r="B553" s="5"/>
      <c r="C553" s="5"/>
      <c r="D553" s="65"/>
      <c r="E553" s="66"/>
      <c r="F553" s="5"/>
      <c r="G553" s="5"/>
    </row>
    <row r="554">
      <c r="A554" s="5"/>
      <c r="B554" s="5"/>
      <c r="C554" s="5"/>
      <c r="D554" s="65"/>
      <c r="E554" s="66"/>
      <c r="F554" s="5"/>
      <c r="G554" s="5"/>
    </row>
    <row r="555">
      <c r="A555" s="5"/>
      <c r="B555" s="5"/>
      <c r="C555" s="5"/>
      <c r="D555" s="65"/>
      <c r="E555" s="66"/>
      <c r="F555" s="5"/>
      <c r="G555" s="5"/>
    </row>
    <row r="556">
      <c r="A556" s="5"/>
      <c r="B556" s="5"/>
      <c r="C556" s="5"/>
      <c r="D556" s="65"/>
      <c r="E556" s="66"/>
      <c r="F556" s="5"/>
      <c r="G556" s="5"/>
    </row>
    <row r="557">
      <c r="A557" s="5"/>
      <c r="B557" s="5"/>
      <c r="C557" s="5"/>
      <c r="D557" s="65"/>
      <c r="E557" s="66"/>
      <c r="F557" s="5"/>
      <c r="G557" s="5"/>
    </row>
    <row r="558">
      <c r="A558" s="5"/>
      <c r="B558" s="5"/>
      <c r="C558" s="5"/>
      <c r="D558" s="65"/>
      <c r="E558" s="66"/>
      <c r="F558" s="5"/>
      <c r="G558" s="5"/>
    </row>
    <row r="559">
      <c r="A559" s="5"/>
      <c r="B559" s="5"/>
      <c r="C559" s="5"/>
      <c r="D559" s="65"/>
      <c r="E559" s="66"/>
      <c r="F559" s="5"/>
      <c r="G559" s="5"/>
    </row>
    <row r="560">
      <c r="A560" s="5"/>
      <c r="B560" s="5"/>
      <c r="C560" s="5"/>
      <c r="D560" s="65"/>
      <c r="E560" s="66"/>
      <c r="F560" s="5"/>
      <c r="G560" s="5"/>
    </row>
    <row r="561">
      <c r="A561" s="5"/>
      <c r="B561" s="5"/>
      <c r="C561" s="5"/>
      <c r="D561" s="65"/>
      <c r="E561" s="66"/>
      <c r="F561" s="5"/>
      <c r="G561" s="5"/>
    </row>
    <row r="562">
      <c r="A562" s="5"/>
      <c r="B562" s="5"/>
      <c r="C562" s="5"/>
      <c r="D562" s="65"/>
      <c r="E562" s="66"/>
      <c r="F562" s="5"/>
      <c r="G562" s="5"/>
    </row>
    <row r="563">
      <c r="A563" s="5"/>
      <c r="B563" s="5"/>
      <c r="C563" s="5"/>
      <c r="D563" s="65"/>
      <c r="E563" s="66"/>
      <c r="F563" s="5"/>
      <c r="G563" s="5"/>
    </row>
    <row r="564">
      <c r="A564" s="5"/>
      <c r="B564" s="5"/>
      <c r="C564" s="5"/>
      <c r="D564" s="65"/>
      <c r="E564" s="66"/>
      <c r="F564" s="5"/>
      <c r="G564" s="5"/>
    </row>
    <row r="565">
      <c r="A565" s="5"/>
      <c r="B565" s="5"/>
      <c r="C565" s="5"/>
      <c r="D565" s="65"/>
      <c r="E565" s="66"/>
      <c r="F565" s="5"/>
      <c r="G565" s="5"/>
    </row>
    <row r="566">
      <c r="A566" s="5"/>
      <c r="B566" s="5"/>
      <c r="C566" s="5"/>
      <c r="D566" s="65"/>
      <c r="E566" s="66"/>
      <c r="F566" s="5"/>
      <c r="G566" s="5"/>
    </row>
    <row r="567">
      <c r="A567" s="5"/>
      <c r="B567" s="5"/>
      <c r="C567" s="5"/>
      <c r="D567" s="65"/>
      <c r="E567" s="66"/>
      <c r="F567" s="5"/>
      <c r="G567" s="5"/>
    </row>
    <row r="568">
      <c r="A568" s="5"/>
      <c r="B568" s="5"/>
      <c r="C568" s="5"/>
      <c r="D568" s="65"/>
      <c r="E568" s="66"/>
      <c r="F568" s="5"/>
      <c r="G568" s="5"/>
    </row>
    <row r="569">
      <c r="A569" s="5"/>
      <c r="B569" s="5"/>
      <c r="C569" s="5"/>
      <c r="D569" s="65"/>
      <c r="E569" s="66"/>
      <c r="F569" s="5"/>
      <c r="G569" s="5"/>
    </row>
    <row r="570">
      <c r="A570" s="5"/>
      <c r="B570" s="5"/>
      <c r="C570" s="5"/>
      <c r="D570" s="65"/>
      <c r="E570" s="66"/>
      <c r="F570" s="5"/>
      <c r="G570" s="5"/>
    </row>
    <row r="571">
      <c r="A571" s="5"/>
      <c r="B571" s="5"/>
      <c r="C571" s="5"/>
      <c r="D571" s="65"/>
      <c r="E571" s="66"/>
      <c r="F571" s="5"/>
      <c r="G571" s="5"/>
    </row>
    <row r="572">
      <c r="A572" s="5"/>
      <c r="B572" s="5"/>
      <c r="C572" s="5"/>
      <c r="D572" s="65"/>
      <c r="E572" s="66"/>
      <c r="F572" s="5"/>
      <c r="G572" s="5"/>
    </row>
    <row r="573">
      <c r="A573" s="5"/>
      <c r="B573" s="5"/>
      <c r="C573" s="5"/>
      <c r="D573" s="65"/>
      <c r="E573" s="66"/>
      <c r="F573" s="5"/>
      <c r="G573" s="5"/>
    </row>
    <row r="574">
      <c r="A574" s="5"/>
      <c r="B574" s="5"/>
      <c r="C574" s="5"/>
      <c r="D574" s="65"/>
      <c r="E574" s="66"/>
      <c r="F574" s="5"/>
      <c r="G574" s="5"/>
    </row>
    <row r="575">
      <c r="A575" s="5"/>
      <c r="B575" s="5"/>
      <c r="C575" s="5"/>
      <c r="D575" s="65"/>
      <c r="E575" s="66"/>
      <c r="F575" s="5"/>
      <c r="G575" s="5"/>
    </row>
    <row r="576">
      <c r="A576" s="5"/>
      <c r="B576" s="5"/>
      <c r="C576" s="5"/>
      <c r="D576" s="65"/>
      <c r="E576" s="66"/>
      <c r="F576" s="5"/>
      <c r="G576" s="5"/>
    </row>
    <row r="577">
      <c r="A577" s="5"/>
      <c r="B577" s="5"/>
      <c r="C577" s="5"/>
      <c r="D577" s="65"/>
      <c r="E577" s="66"/>
      <c r="F577" s="5"/>
      <c r="G577" s="5"/>
    </row>
    <row r="578">
      <c r="A578" s="5"/>
      <c r="B578" s="5"/>
      <c r="C578" s="5"/>
      <c r="D578" s="65"/>
      <c r="E578" s="66"/>
      <c r="F578" s="5"/>
      <c r="G578" s="5"/>
    </row>
    <row r="579">
      <c r="A579" s="5"/>
      <c r="B579" s="5"/>
      <c r="C579" s="5"/>
      <c r="D579" s="65"/>
      <c r="E579" s="66"/>
      <c r="F579" s="5"/>
      <c r="G579" s="5"/>
    </row>
    <row r="580">
      <c r="A580" s="5"/>
      <c r="B580" s="5"/>
      <c r="C580" s="5"/>
      <c r="D580" s="65"/>
      <c r="E580" s="66"/>
      <c r="F580" s="5"/>
      <c r="G580" s="5"/>
    </row>
    <row r="581">
      <c r="A581" s="5"/>
      <c r="B581" s="5"/>
      <c r="C581" s="5"/>
      <c r="D581" s="65"/>
      <c r="E581" s="66"/>
      <c r="F581" s="5"/>
      <c r="G581" s="5"/>
    </row>
    <row r="582">
      <c r="A582" s="5"/>
      <c r="B582" s="5"/>
      <c r="C582" s="5"/>
      <c r="D582" s="65"/>
      <c r="E582" s="66"/>
      <c r="F582" s="5"/>
      <c r="G582" s="5"/>
    </row>
    <row r="583">
      <c r="A583" s="5"/>
      <c r="B583" s="5"/>
      <c r="C583" s="5"/>
      <c r="D583" s="65"/>
      <c r="E583" s="66"/>
      <c r="F583" s="5"/>
      <c r="G583" s="5"/>
    </row>
    <row r="584">
      <c r="A584" s="5"/>
      <c r="B584" s="5"/>
      <c r="C584" s="5"/>
      <c r="D584" s="65"/>
      <c r="E584" s="66"/>
      <c r="F584" s="5"/>
      <c r="G584" s="5"/>
    </row>
    <row r="585">
      <c r="A585" s="5"/>
      <c r="B585" s="5"/>
      <c r="C585" s="5"/>
      <c r="D585" s="65"/>
      <c r="E585" s="66"/>
      <c r="F585" s="5"/>
      <c r="G585" s="5"/>
    </row>
    <row r="586">
      <c r="A586" s="5"/>
      <c r="B586" s="5"/>
      <c r="C586" s="5"/>
      <c r="D586" s="65"/>
      <c r="E586" s="66"/>
      <c r="F586" s="5"/>
      <c r="G586" s="5"/>
    </row>
    <row r="587">
      <c r="A587" s="5"/>
      <c r="B587" s="5"/>
      <c r="C587" s="5"/>
      <c r="D587" s="65"/>
      <c r="E587" s="66"/>
      <c r="F587" s="5"/>
      <c r="G587" s="5"/>
    </row>
    <row r="588">
      <c r="A588" s="5"/>
      <c r="B588" s="5"/>
      <c r="C588" s="5"/>
      <c r="D588" s="65"/>
      <c r="E588" s="66"/>
      <c r="F588" s="5"/>
      <c r="G588" s="5"/>
    </row>
    <row r="589">
      <c r="A589" s="5"/>
      <c r="B589" s="5"/>
      <c r="C589" s="5"/>
      <c r="D589" s="65"/>
      <c r="E589" s="66"/>
      <c r="F589" s="5"/>
      <c r="G589" s="5"/>
    </row>
    <row r="590">
      <c r="A590" s="5"/>
      <c r="B590" s="5"/>
      <c r="C590" s="5"/>
      <c r="D590" s="65"/>
      <c r="E590" s="66"/>
      <c r="F590" s="5"/>
      <c r="G590" s="5"/>
    </row>
    <row r="591">
      <c r="A591" s="5"/>
      <c r="B591" s="5"/>
      <c r="C591" s="5"/>
      <c r="D591" s="65"/>
      <c r="E591" s="66"/>
      <c r="F591" s="5"/>
      <c r="G591" s="5"/>
    </row>
    <row r="592">
      <c r="A592" s="5"/>
      <c r="B592" s="5"/>
      <c r="C592" s="5"/>
      <c r="D592" s="65"/>
      <c r="E592" s="66"/>
      <c r="F592" s="5"/>
      <c r="G592" s="5"/>
    </row>
    <row r="593">
      <c r="A593" s="5"/>
      <c r="B593" s="5"/>
      <c r="C593" s="5"/>
      <c r="D593" s="65"/>
      <c r="E593" s="66"/>
      <c r="F593" s="5"/>
      <c r="G593" s="5"/>
    </row>
    <row r="594">
      <c r="A594" s="5"/>
      <c r="B594" s="5"/>
      <c r="C594" s="5"/>
      <c r="D594" s="65"/>
      <c r="E594" s="66"/>
      <c r="F594" s="5"/>
      <c r="G594" s="5"/>
    </row>
    <row r="595">
      <c r="A595" s="5"/>
      <c r="B595" s="5"/>
      <c r="C595" s="5"/>
      <c r="D595" s="65"/>
      <c r="E595" s="66"/>
      <c r="F595" s="5"/>
      <c r="G595" s="5"/>
    </row>
    <row r="596">
      <c r="A596" s="5"/>
      <c r="B596" s="5"/>
      <c r="C596" s="5"/>
      <c r="D596" s="65"/>
      <c r="E596" s="66"/>
      <c r="F596" s="5"/>
      <c r="G596" s="5"/>
    </row>
    <row r="597">
      <c r="A597" s="5"/>
      <c r="B597" s="5"/>
      <c r="C597" s="5"/>
      <c r="D597" s="65"/>
      <c r="E597" s="66"/>
      <c r="F597" s="5"/>
      <c r="G597" s="5"/>
    </row>
    <row r="598">
      <c r="A598" s="5"/>
      <c r="B598" s="5"/>
      <c r="C598" s="5"/>
      <c r="D598" s="65"/>
      <c r="E598" s="66"/>
      <c r="F598" s="5"/>
      <c r="G598" s="5"/>
    </row>
    <row r="599">
      <c r="A599" s="5"/>
      <c r="B599" s="5"/>
      <c r="C599" s="5"/>
      <c r="D599" s="65"/>
      <c r="E599" s="66"/>
      <c r="F599" s="5"/>
      <c r="G599" s="5"/>
    </row>
    <row r="600">
      <c r="A600" s="5"/>
      <c r="B600" s="5"/>
      <c r="C600" s="5"/>
      <c r="D600" s="65"/>
      <c r="E600" s="66"/>
      <c r="F600" s="5"/>
      <c r="G600" s="5"/>
    </row>
    <row r="601">
      <c r="A601" s="5"/>
      <c r="B601" s="5"/>
      <c r="C601" s="5"/>
      <c r="D601" s="65"/>
      <c r="E601" s="66"/>
      <c r="F601" s="5"/>
      <c r="G601" s="5"/>
    </row>
    <row r="602">
      <c r="A602" s="5"/>
      <c r="B602" s="5"/>
      <c r="C602" s="5"/>
      <c r="D602" s="65"/>
      <c r="E602" s="66"/>
      <c r="F602" s="5"/>
      <c r="G602" s="5"/>
    </row>
    <row r="603">
      <c r="A603" s="5"/>
      <c r="B603" s="5"/>
      <c r="C603" s="5"/>
      <c r="D603" s="65"/>
      <c r="E603" s="66"/>
      <c r="F603" s="5"/>
      <c r="G603" s="5"/>
    </row>
    <row r="604">
      <c r="A604" s="5"/>
      <c r="B604" s="5"/>
      <c r="C604" s="5"/>
      <c r="D604" s="65"/>
      <c r="E604" s="66"/>
      <c r="F604" s="5"/>
      <c r="G604" s="5"/>
    </row>
    <row r="605">
      <c r="A605" s="5"/>
      <c r="B605" s="5"/>
      <c r="C605" s="5"/>
      <c r="D605" s="65"/>
      <c r="E605" s="66"/>
      <c r="F605" s="5"/>
      <c r="G605" s="5"/>
    </row>
    <row r="606">
      <c r="A606" s="5"/>
      <c r="B606" s="5"/>
      <c r="C606" s="5"/>
      <c r="D606" s="65"/>
      <c r="E606" s="66"/>
      <c r="F606" s="5"/>
      <c r="G606" s="5"/>
    </row>
    <row r="607">
      <c r="A607" s="5"/>
      <c r="B607" s="5"/>
      <c r="C607" s="5"/>
      <c r="D607" s="65"/>
      <c r="E607" s="66"/>
      <c r="F607" s="5"/>
      <c r="G607" s="5"/>
    </row>
    <row r="608">
      <c r="A608" s="5"/>
      <c r="B608" s="5"/>
      <c r="C608" s="5"/>
      <c r="D608" s="65"/>
      <c r="E608" s="66"/>
      <c r="F608" s="5"/>
      <c r="G608" s="5"/>
    </row>
    <row r="609">
      <c r="A609" s="5"/>
      <c r="B609" s="5"/>
      <c r="C609" s="5"/>
      <c r="D609" s="65"/>
      <c r="E609" s="66"/>
      <c r="F609" s="5"/>
      <c r="G609" s="5"/>
    </row>
    <row r="610">
      <c r="A610" s="5"/>
      <c r="B610" s="5"/>
      <c r="C610" s="5"/>
      <c r="D610" s="65"/>
      <c r="E610" s="66"/>
      <c r="F610" s="5"/>
      <c r="G610" s="5"/>
    </row>
    <row r="611">
      <c r="A611" s="5"/>
      <c r="B611" s="5"/>
      <c r="C611" s="5"/>
      <c r="D611" s="65"/>
      <c r="E611" s="66"/>
      <c r="F611" s="5"/>
      <c r="G611" s="5"/>
    </row>
    <row r="612">
      <c r="A612" s="5"/>
      <c r="B612" s="5"/>
      <c r="C612" s="5"/>
      <c r="D612" s="65"/>
      <c r="E612" s="66"/>
      <c r="F612" s="5"/>
      <c r="G612" s="5"/>
    </row>
    <row r="613">
      <c r="A613" s="5"/>
      <c r="B613" s="5"/>
      <c r="C613" s="5"/>
      <c r="D613" s="65"/>
      <c r="E613" s="66"/>
      <c r="F613" s="5"/>
      <c r="G613" s="5"/>
    </row>
    <row r="614">
      <c r="A614" s="5"/>
      <c r="B614" s="5"/>
      <c r="C614" s="5"/>
      <c r="D614" s="65"/>
      <c r="E614" s="66"/>
      <c r="F614" s="5"/>
      <c r="G614" s="5"/>
    </row>
    <row r="615">
      <c r="A615" s="5"/>
      <c r="B615" s="5"/>
      <c r="C615" s="5"/>
      <c r="D615" s="65"/>
      <c r="E615" s="66"/>
      <c r="F615" s="5"/>
      <c r="G615" s="5"/>
    </row>
    <row r="616">
      <c r="A616" s="5"/>
      <c r="B616" s="5"/>
      <c r="C616" s="5"/>
      <c r="D616" s="65"/>
      <c r="E616" s="66"/>
      <c r="F616" s="5"/>
      <c r="G616" s="5"/>
    </row>
    <row r="617">
      <c r="A617" s="5"/>
      <c r="B617" s="5"/>
      <c r="C617" s="5"/>
      <c r="D617" s="65"/>
      <c r="E617" s="66"/>
      <c r="F617" s="5"/>
      <c r="G617" s="5"/>
    </row>
    <row r="618">
      <c r="A618" s="5"/>
      <c r="B618" s="5"/>
      <c r="C618" s="5"/>
      <c r="D618" s="65"/>
      <c r="E618" s="66"/>
      <c r="F618" s="5"/>
      <c r="G618" s="5"/>
    </row>
    <row r="619">
      <c r="A619" s="5"/>
      <c r="B619" s="5"/>
      <c r="C619" s="5"/>
      <c r="D619" s="65"/>
      <c r="E619" s="66"/>
      <c r="F619" s="5"/>
      <c r="G619" s="5"/>
    </row>
    <row r="620">
      <c r="A620" s="5"/>
      <c r="B620" s="5"/>
      <c r="C620" s="5"/>
      <c r="D620" s="65"/>
      <c r="E620" s="66"/>
      <c r="F620" s="5"/>
      <c r="G620" s="5"/>
    </row>
    <row r="621">
      <c r="A621" s="5"/>
      <c r="B621" s="5"/>
      <c r="C621" s="5"/>
      <c r="D621" s="65"/>
      <c r="E621" s="66"/>
      <c r="F621" s="5"/>
      <c r="G621" s="5"/>
    </row>
    <row r="622">
      <c r="A622" s="5"/>
      <c r="B622" s="5"/>
      <c r="C622" s="5"/>
      <c r="D622" s="65"/>
      <c r="E622" s="66"/>
      <c r="F622" s="5"/>
      <c r="G622" s="5"/>
    </row>
    <row r="623">
      <c r="A623" s="5"/>
      <c r="B623" s="5"/>
      <c r="C623" s="5"/>
      <c r="D623" s="65"/>
      <c r="E623" s="66"/>
      <c r="F623" s="5"/>
      <c r="G623" s="5"/>
    </row>
    <row r="624">
      <c r="A624" s="5"/>
      <c r="B624" s="5"/>
      <c r="C624" s="5"/>
      <c r="D624" s="65"/>
      <c r="E624" s="66"/>
      <c r="F624" s="5"/>
      <c r="G624" s="5"/>
    </row>
    <row r="625">
      <c r="A625" s="5"/>
      <c r="B625" s="5"/>
      <c r="C625" s="5"/>
      <c r="D625" s="65"/>
      <c r="E625" s="66"/>
      <c r="F625" s="5"/>
      <c r="G625" s="5"/>
    </row>
    <row r="626">
      <c r="A626" s="5"/>
      <c r="B626" s="5"/>
      <c r="C626" s="5"/>
      <c r="D626" s="65"/>
      <c r="E626" s="66"/>
      <c r="F626" s="5"/>
      <c r="G626" s="5"/>
    </row>
    <row r="627">
      <c r="A627" s="5"/>
      <c r="B627" s="5"/>
      <c r="C627" s="5"/>
      <c r="D627" s="65"/>
      <c r="E627" s="66"/>
      <c r="F627" s="5"/>
      <c r="G627" s="5"/>
    </row>
    <row r="628">
      <c r="A628" s="5"/>
      <c r="B628" s="5"/>
      <c r="C628" s="5"/>
      <c r="D628" s="65"/>
      <c r="E628" s="66"/>
      <c r="F628" s="5"/>
      <c r="G628" s="5"/>
    </row>
    <row r="629">
      <c r="A629" s="5"/>
      <c r="B629" s="5"/>
      <c r="C629" s="5"/>
      <c r="D629" s="65"/>
      <c r="E629" s="66"/>
      <c r="F629" s="5"/>
      <c r="G629" s="5"/>
    </row>
    <row r="630">
      <c r="A630" s="5"/>
      <c r="B630" s="5"/>
      <c r="C630" s="5"/>
      <c r="D630" s="65"/>
      <c r="E630" s="66"/>
      <c r="F630" s="5"/>
      <c r="G630" s="5"/>
    </row>
    <row r="631">
      <c r="A631" s="5"/>
      <c r="B631" s="5"/>
      <c r="C631" s="5"/>
      <c r="D631" s="65"/>
      <c r="E631" s="66"/>
      <c r="F631" s="5"/>
      <c r="G631" s="5"/>
    </row>
    <row r="632">
      <c r="A632" s="5"/>
      <c r="B632" s="5"/>
      <c r="C632" s="5"/>
      <c r="D632" s="65"/>
      <c r="E632" s="66"/>
      <c r="F632" s="5"/>
      <c r="G632" s="5"/>
    </row>
    <row r="633">
      <c r="A633" s="5"/>
      <c r="B633" s="5"/>
      <c r="C633" s="5"/>
      <c r="D633" s="65"/>
      <c r="E633" s="66"/>
      <c r="F633" s="5"/>
      <c r="G633" s="5"/>
    </row>
    <row r="634">
      <c r="A634" s="5"/>
      <c r="B634" s="5"/>
      <c r="C634" s="5"/>
      <c r="D634" s="65"/>
      <c r="E634" s="66"/>
      <c r="F634" s="5"/>
      <c r="G634" s="5"/>
    </row>
    <row r="635">
      <c r="A635" s="5"/>
      <c r="B635" s="5"/>
      <c r="C635" s="5"/>
      <c r="D635" s="65"/>
      <c r="E635" s="66"/>
      <c r="F635" s="5"/>
      <c r="G635" s="5"/>
    </row>
    <row r="636">
      <c r="A636" s="5"/>
      <c r="B636" s="5"/>
      <c r="C636" s="5"/>
      <c r="D636" s="65"/>
      <c r="E636" s="66"/>
      <c r="F636" s="5"/>
      <c r="G636" s="5"/>
    </row>
    <row r="637">
      <c r="A637" s="5"/>
      <c r="B637" s="5"/>
      <c r="C637" s="5"/>
      <c r="D637" s="65"/>
      <c r="E637" s="66"/>
      <c r="F637" s="5"/>
      <c r="G637" s="5"/>
    </row>
    <row r="638">
      <c r="A638" s="5"/>
      <c r="B638" s="5"/>
      <c r="C638" s="5"/>
      <c r="D638" s="65"/>
      <c r="E638" s="66"/>
      <c r="F638" s="5"/>
      <c r="G638" s="5"/>
    </row>
    <row r="639">
      <c r="A639" s="5"/>
      <c r="B639" s="5"/>
      <c r="C639" s="5"/>
      <c r="D639" s="65"/>
      <c r="E639" s="66"/>
      <c r="F639" s="5"/>
      <c r="G639" s="5"/>
    </row>
    <row r="640">
      <c r="A640" s="5"/>
      <c r="B640" s="5"/>
      <c r="C640" s="5"/>
      <c r="D640" s="65"/>
      <c r="E640" s="66"/>
      <c r="F640" s="5"/>
      <c r="G640" s="5"/>
    </row>
    <row r="641">
      <c r="A641" s="5"/>
      <c r="B641" s="5"/>
      <c r="C641" s="5"/>
      <c r="D641" s="65"/>
      <c r="E641" s="66"/>
      <c r="F641" s="5"/>
      <c r="G641" s="5"/>
    </row>
    <row r="642">
      <c r="A642" s="5"/>
      <c r="B642" s="5"/>
      <c r="C642" s="5"/>
      <c r="D642" s="65"/>
      <c r="E642" s="66"/>
      <c r="F642" s="5"/>
      <c r="G642" s="5"/>
    </row>
    <row r="643">
      <c r="A643" s="5"/>
      <c r="B643" s="5"/>
      <c r="C643" s="5"/>
      <c r="D643" s="65"/>
      <c r="E643" s="66"/>
      <c r="F643" s="5"/>
      <c r="G643" s="5"/>
    </row>
    <row r="644">
      <c r="A644" s="5"/>
      <c r="B644" s="5"/>
      <c r="C644" s="5"/>
      <c r="D644" s="65"/>
      <c r="E644" s="66"/>
      <c r="F644" s="5"/>
      <c r="G644" s="5"/>
    </row>
    <row r="645">
      <c r="A645" s="5"/>
      <c r="B645" s="5"/>
      <c r="C645" s="5"/>
      <c r="D645" s="65"/>
      <c r="E645" s="66"/>
      <c r="F645" s="5"/>
      <c r="G645" s="5"/>
    </row>
    <row r="646">
      <c r="A646" s="5"/>
      <c r="B646" s="5"/>
      <c r="C646" s="5"/>
      <c r="D646" s="65"/>
      <c r="E646" s="66"/>
      <c r="F646" s="5"/>
      <c r="G646" s="5"/>
    </row>
    <row r="647">
      <c r="A647" s="5"/>
      <c r="B647" s="5"/>
      <c r="C647" s="5"/>
      <c r="D647" s="65"/>
      <c r="E647" s="66"/>
      <c r="F647" s="5"/>
      <c r="G647" s="5"/>
    </row>
    <row r="648">
      <c r="A648" s="5"/>
      <c r="B648" s="5"/>
      <c r="C648" s="5"/>
      <c r="D648" s="65"/>
      <c r="E648" s="66"/>
      <c r="F648" s="5"/>
      <c r="G648" s="5"/>
    </row>
    <row r="649">
      <c r="A649" s="5"/>
      <c r="B649" s="5"/>
      <c r="C649" s="5"/>
      <c r="D649" s="65"/>
      <c r="E649" s="66"/>
      <c r="F649" s="5"/>
      <c r="G649" s="5"/>
    </row>
    <row r="650">
      <c r="A650" s="5"/>
      <c r="B650" s="5"/>
      <c r="C650" s="5"/>
      <c r="D650" s="65"/>
      <c r="E650" s="66"/>
      <c r="F650" s="5"/>
      <c r="G650" s="5"/>
    </row>
    <row r="651">
      <c r="A651" s="5"/>
      <c r="B651" s="5"/>
      <c r="C651" s="5"/>
      <c r="D651" s="65"/>
      <c r="E651" s="66"/>
      <c r="F651" s="5"/>
      <c r="G651" s="5"/>
    </row>
    <row r="652">
      <c r="A652" s="5"/>
      <c r="B652" s="5"/>
      <c r="C652" s="5"/>
      <c r="D652" s="65"/>
      <c r="E652" s="66"/>
      <c r="F652" s="5"/>
      <c r="G652" s="5"/>
    </row>
    <row r="653">
      <c r="A653" s="5"/>
      <c r="B653" s="5"/>
      <c r="C653" s="5"/>
      <c r="D653" s="65"/>
      <c r="E653" s="66"/>
      <c r="F653" s="5"/>
      <c r="G653" s="5"/>
    </row>
    <row r="654">
      <c r="A654" s="5"/>
      <c r="B654" s="5"/>
      <c r="C654" s="5"/>
      <c r="D654" s="65"/>
      <c r="E654" s="66"/>
      <c r="F654" s="5"/>
      <c r="G654" s="5"/>
    </row>
    <row r="655">
      <c r="A655" s="5"/>
      <c r="B655" s="5"/>
      <c r="C655" s="5"/>
      <c r="D655" s="65"/>
      <c r="E655" s="66"/>
      <c r="F655" s="5"/>
      <c r="G655" s="5"/>
    </row>
    <row r="656">
      <c r="A656" s="5"/>
      <c r="B656" s="5"/>
      <c r="C656" s="5"/>
      <c r="D656" s="65"/>
      <c r="E656" s="66"/>
      <c r="F656" s="5"/>
      <c r="G656" s="5"/>
    </row>
    <row r="657">
      <c r="A657" s="5"/>
      <c r="B657" s="5"/>
      <c r="C657" s="5"/>
      <c r="D657" s="65"/>
      <c r="E657" s="66"/>
      <c r="F657" s="5"/>
      <c r="G657" s="5"/>
    </row>
    <row r="658">
      <c r="A658" s="5"/>
      <c r="B658" s="5"/>
      <c r="C658" s="5"/>
      <c r="D658" s="65"/>
      <c r="E658" s="66"/>
      <c r="F658" s="5"/>
      <c r="G658" s="5"/>
    </row>
    <row r="659">
      <c r="A659" s="5"/>
      <c r="B659" s="5"/>
      <c r="C659" s="5"/>
      <c r="D659" s="65"/>
      <c r="E659" s="66"/>
      <c r="F659" s="5"/>
      <c r="G659" s="5"/>
    </row>
    <row r="660">
      <c r="A660" s="5"/>
      <c r="B660" s="5"/>
      <c r="C660" s="5"/>
      <c r="D660" s="65"/>
      <c r="E660" s="66"/>
      <c r="F660" s="5"/>
      <c r="G660" s="5"/>
    </row>
    <row r="661">
      <c r="A661" s="5"/>
      <c r="B661" s="5"/>
      <c r="C661" s="5"/>
      <c r="D661" s="65"/>
      <c r="E661" s="66"/>
      <c r="F661" s="5"/>
      <c r="G661" s="5"/>
    </row>
    <row r="662">
      <c r="A662" s="5"/>
      <c r="B662" s="5"/>
      <c r="C662" s="5"/>
      <c r="D662" s="65"/>
      <c r="E662" s="66"/>
      <c r="F662" s="5"/>
      <c r="G662" s="5"/>
    </row>
    <row r="663">
      <c r="A663" s="5"/>
      <c r="B663" s="5"/>
      <c r="C663" s="5"/>
      <c r="D663" s="65"/>
      <c r="E663" s="66"/>
      <c r="F663" s="5"/>
      <c r="G663" s="5"/>
    </row>
    <row r="664">
      <c r="A664" s="5"/>
      <c r="B664" s="5"/>
      <c r="C664" s="5"/>
      <c r="D664" s="65"/>
      <c r="E664" s="66"/>
      <c r="F664" s="5"/>
      <c r="G664" s="5"/>
    </row>
    <row r="665">
      <c r="A665" s="5"/>
      <c r="B665" s="5"/>
      <c r="C665" s="5"/>
      <c r="D665" s="65"/>
      <c r="E665" s="66"/>
      <c r="F665" s="5"/>
      <c r="G665" s="5"/>
    </row>
    <row r="666">
      <c r="A666" s="5"/>
      <c r="B666" s="5"/>
      <c r="C666" s="5"/>
      <c r="D666" s="65"/>
      <c r="E666" s="66"/>
      <c r="F666" s="5"/>
      <c r="G666" s="5"/>
    </row>
    <row r="667">
      <c r="A667" s="5"/>
      <c r="B667" s="5"/>
      <c r="C667" s="5"/>
      <c r="D667" s="65"/>
      <c r="E667" s="66"/>
      <c r="F667" s="5"/>
      <c r="G667" s="5"/>
    </row>
    <row r="668">
      <c r="A668" s="5"/>
      <c r="B668" s="5"/>
      <c r="C668" s="5"/>
      <c r="D668" s="65"/>
      <c r="E668" s="66"/>
      <c r="F668" s="5"/>
      <c r="G668" s="5"/>
    </row>
    <row r="669">
      <c r="A669" s="5"/>
      <c r="B669" s="5"/>
      <c r="C669" s="5"/>
      <c r="D669" s="65"/>
      <c r="E669" s="66"/>
      <c r="F669" s="5"/>
      <c r="G669" s="5"/>
    </row>
    <row r="670">
      <c r="A670" s="5"/>
      <c r="B670" s="5"/>
      <c r="C670" s="5"/>
      <c r="D670" s="65"/>
      <c r="E670" s="66"/>
      <c r="F670" s="5"/>
      <c r="G670" s="5"/>
    </row>
    <row r="671">
      <c r="A671" s="5"/>
      <c r="B671" s="5"/>
      <c r="C671" s="5"/>
      <c r="D671" s="65"/>
      <c r="E671" s="66"/>
      <c r="F671" s="5"/>
      <c r="G671" s="5"/>
    </row>
    <row r="672">
      <c r="A672" s="5"/>
      <c r="B672" s="5"/>
      <c r="C672" s="5"/>
      <c r="D672" s="65"/>
      <c r="E672" s="66"/>
      <c r="F672" s="5"/>
      <c r="G672" s="5"/>
    </row>
    <row r="673">
      <c r="A673" s="5"/>
      <c r="B673" s="5"/>
      <c r="C673" s="5"/>
      <c r="D673" s="65"/>
      <c r="E673" s="66"/>
      <c r="F673" s="5"/>
      <c r="G673" s="5"/>
    </row>
    <row r="674">
      <c r="A674" s="5"/>
      <c r="B674" s="5"/>
      <c r="C674" s="5"/>
      <c r="D674" s="65"/>
      <c r="E674" s="66"/>
      <c r="F674" s="5"/>
      <c r="G674" s="5"/>
    </row>
    <row r="675">
      <c r="A675" s="5"/>
      <c r="B675" s="5"/>
      <c r="C675" s="5"/>
      <c r="D675" s="65"/>
      <c r="E675" s="66"/>
      <c r="F675" s="5"/>
      <c r="G675" s="5"/>
    </row>
    <row r="676">
      <c r="A676" s="5"/>
      <c r="B676" s="5"/>
      <c r="C676" s="5"/>
      <c r="D676" s="65"/>
      <c r="E676" s="66"/>
      <c r="F676" s="5"/>
      <c r="G676" s="5"/>
    </row>
    <row r="677">
      <c r="A677" s="5"/>
      <c r="B677" s="5"/>
      <c r="C677" s="5"/>
      <c r="D677" s="65"/>
      <c r="E677" s="66"/>
      <c r="F677" s="5"/>
      <c r="G677" s="5"/>
    </row>
    <row r="678">
      <c r="A678" s="5"/>
      <c r="B678" s="5"/>
      <c r="C678" s="5"/>
      <c r="D678" s="65"/>
      <c r="E678" s="66"/>
      <c r="F678" s="5"/>
      <c r="G678" s="5"/>
    </row>
    <row r="679">
      <c r="A679" s="5"/>
      <c r="B679" s="5"/>
      <c r="C679" s="5"/>
      <c r="D679" s="65"/>
      <c r="E679" s="66"/>
      <c r="F679" s="5"/>
      <c r="G679" s="5"/>
    </row>
    <row r="680">
      <c r="A680" s="5"/>
      <c r="B680" s="5"/>
      <c r="C680" s="5"/>
      <c r="D680" s="65"/>
      <c r="E680" s="66"/>
      <c r="F680" s="5"/>
      <c r="G680" s="5"/>
    </row>
    <row r="681">
      <c r="A681" s="5"/>
      <c r="B681" s="5"/>
      <c r="C681" s="5"/>
      <c r="D681" s="65"/>
      <c r="E681" s="66"/>
      <c r="F681" s="5"/>
      <c r="G681" s="5"/>
    </row>
    <row r="682">
      <c r="A682" s="5"/>
      <c r="B682" s="5"/>
      <c r="C682" s="5"/>
      <c r="D682" s="65"/>
      <c r="E682" s="66"/>
      <c r="F682" s="5"/>
      <c r="G682" s="5"/>
    </row>
    <row r="683">
      <c r="A683" s="5"/>
      <c r="B683" s="5"/>
      <c r="C683" s="5"/>
      <c r="D683" s="65"/>
      <c r="E683" s="66"/>
      <c r="F683" s="5"/>
      <c r="G683" s="5"/>
    </row>
    <row r="684">
      <c r="A684" s="5"/>
      <c r="B684" s="5"/>
      <c r="C684" s="5"/>
      <c r="D684" s="65"/>
      <c r="E684" s="66"/>
      <c r="F684" s="5"/>
      <c r="G684" s="5"/>
    </row>
    <row r="685">
      <c r="A685" s="5"/>
      <c r="B685" s="5"/>
      <c r="C685" s="5"/>
      <c r="D685" s="65"/>
      <c r="E685" s="66"/>
      <c r="F685" s="5"/>
      <c r="G685" s="5"/>
    </row>
    <row r="686">
      <c r="A686" s="5"/>
      <c r="B686" s="5"/>
      <c r="C686" s="5"/>
      <c r="D686" s="65"/>
      <c r="E686" s="66"/>
      <c r="F686" s="5"/>
      <c r="G686" s="5"/>
    </row>
    <row r="687">
      <c r="A687" s="5"/>
      <c r="B687" s="5"/>
      <c r="C687" s="5"/>
      <c r="D687" s="65"/>
      <c r="E687" s="66"/>
      <c r="F687" s="5"/>
      <c r="G687" s="5"/>
    </row>
    <row r="688">
      <c r="A688" s="5"/>
      <c r="B688" s="5"/>
      <c r="C688" s="5"/>
      <c r="D688" s="65"/>
      <c r="E688" s="66"/>
      <c r="F688" s="5"/>
      <c r="G688" s="5"/>
    </row>
    <row r="689">
      <c r="A689" s="5"/>
      <c r="B689" s="5"/>
      <c r="C689" s="5"/>
      <c r="D689" s="65"/>
      <c r="E689" s="66"/>
      <c r="F689" s="5"/>
      <c r="G689" s="5"/>
    </row>
    <row r="690">
      <c r="A690" s="5"/>
      <c r="B690" s="5"/>
      <c r="C690" s="5"/>
      <c r="D690" s="65"/>
      <c r="E690" s="66"/>
      <c r="F690" s="5"/>
      <c r="G690" s="5"/>
    </row>
    <row r="691">
      <c r="A691" s="5"/>
      <c r="B691" s="5"/>
      <c r="C691" s="5"/>
      <c r="D691" s="65"/>
      <c r="E691" s="66"/>
      <c r="F691" s="5"/>
      <c r="G691" s="5"/>
    </row>
    <row r="692">
      <c r="A692" s="5"/>
      <c r="B692" s="5"/>
      <c r="C692" s="5"/>
      <c r="D692" s="65"/>
      <c r="E692" s="66"/>
      <c r="F692" s="5"/>
      <c r="G692" s="5"/>
    </row>
    <row r="693">
      <c r="A693" s="5"/>
      <c r="B693" s="5"/>
      <c r="C693" s="5"/>
      <c r="D693" s="65"/>
      <c r="E693" s="66"/>
      <c r="F693" s="5"/>
      <c r="G693" s="5"/>
    </row>
    <row r="694">
      <c r="A694" s="5"/>
      <c r="B694" s="5"/>
      <c r="C694" s="5"/>
      <c r="D694" s="65"/>
      <c r="E694" s="66"/>
      <c r="F694" s="5"/>
      <c r="G694" s="5"/>
    </row>
    <row r="695">
      <c r="A695" s="5"/>
      <c r="B695" s="5"/>
      <c r="C695" s="5"/>
      <c r="D695" s="65"/>
      <c r="E695" s="66"/>
      <c r="F695" s="5"/>
      <c r="G695" s="5"/>
    </row>
    <row r="696">
      <c r="A696" s="5"/>
      <c r="B696" s="5"/>
      <c r="C696" s="5"/>
      <c r="D696" s="65"/>
      <c r="E696" s="66"/>
      <c r="F696" s="5"/>
      <c r="G696" s="5"/>
    </row>
    <row r="697">
      <c r="A697" s="5"/>
      <c r="B697" s="5"/>
      <c r="C697" s="5"/>
      <c r="D697" s="65"/>
      <c r="E697" s="66"/>
      <c r="F697" s="5"/>
      <c r="G697" s="5"/>
    </row>
    <row r="698">
      <c r="A698" s="5"/>
      <c r="B698" s="5"/>
      <c r="C698" s="5"/>
      <c r="D698" s="65"/>
      <c r="E698" s="66"/>
      <c r="F698" s="5"/>
      <c r="G698" s="5"/>
    </row>
    <row r="699">
      <c r="A699" s="5"/>
      <c r="B699" s="5"/>
      <c r="C699" s="5"/>
      <c r="D699" s="65"/>
      <c r="E699" s="66"/>
      <c r="F699" s="5"/>
      <c r="G699" s="5"/>
    </row>
    <row r="700">
      <c r="A700" s="5"/>
      <c r="B700" s="5"/>
      <c r="C700" s="5"/>
      <c r="D700" s="65"/>
      <c r="E700" s="66"/>
      <c r="F700" s="5"/>
      <c r="G700" s="5"/>
    </row>
    <row r="701">
      <c r="A701" s="5"/>
      <c r="B701" s="5"/>
      <c r="C701" s="5"/>
      <c r="D701" s="65"/>
      <c r="E701" s="66"/>
      <c r="F701" s="5"/>
      <c r="G701" s="5"/>
    </row>
    <row r="702">
      <c r="A702" s="5"/>
      <c r="B702" s="5"/>
      <c r="C702" s="5"/>
      <c r="D702" s="65"/>
      <c r="E702" s="66"/>
      <c r="F702" s="5"/>
      <c r="G702" s="5"/>
    </row>
    <row r="703">
      <c r="A703" s="5"/>
      <c r="B703" s="5"/>
      <c r="C703" s="5"/>
      <c r="D703" s="65"/>
      <c r="E703" s="66"/>
      <c r="F703" s="5"/>
      <c r="G703" s="5"/>
    </row>
    <row r="704">
      <c r="A704" s="5"/>
      <c r="B704" s="5"/>
      <c r="C704" s="5"/>
      <c r="D704" s="65"/>
      <c r="E704" s="66"/>
      <c r="F704" s="5"/>
      <c r="G704" s="5"/>
    </row>
    <row r="705">
      <c r="A705" s="5"/>
      <c r="B705" s="5"/>
      <c r="C705" s="5"/>
      <c r="D705" s="65"/>
      <c r="E705" s="66"/>
      <c r="F705" s="5"/>
      <c r="G705" s="5"/>
    </row>
    <row r="706">
      <c r="A706" s="5"/>
      <c r="B706" s="5"/>
      <c r="C706" s="5"/>
      <c r="D706" s="65"/>
      <c r="E706" s="66"/>
      <c r="F706" s="5"/>
      <c r="G706" s="5"/>
    </row>
    <row r="707">
      <c r="A707" s="5"/>
      <c r="B707" s="5"/>
      <c r="C707" s="5"/>
      <c r="D707" s="65"/>
      <c r="E707" s="66"/>
      <c r="F707" s="5"/>
      <c r="G707" s="5"/>
    </row>
    <row r="708">
      <c r="A708" s="5"/>
      <c r="B708" s="5"/>
      <c r="C708" s="5"/>
      <c r="D708" s="65"/>
      <c r="E708" s="66"/>
      <c r="F708" s="5"/>
      <c r="G708" s="5"/>
    </row>
    <row r="709">
      <c r="A709" s="5"/>
      <c r="B709" s="5"/>
      <c r="C709" s="5"/>
      <c r="D709" s="65"/>
      <c r="E709" s="66"/>
      <c r="F709" s="5"/>
      <c r="G709" s="5"/>
    </row>
    <row r="710">
      <c r="A710" s="5"/>
      <c r="B710" s="5"/>
      <c r="C710" s="5"/>
      <c r="D710" s="65"/>
      <c r="E710" s="66"/>
      <c r="F710" s="5"/>
      <c r="G710" s="5"/>
    </row>
    <row r="711">
      <c r="A711" s="5"/>
      <c r="B711" s="5"/>
      <c r="C711" s="5"/>
      <c r="D711" s="65"/>
      <c r="E711" s="66"/>
      <c r="F711" s="5"/>
      <c r="G711" s="5"/>
    </row>
    <row r="712">
      <c r="A712" s="5"/>
      <c r="B712" s="5"/>
      <c r="C712" s="5"/>
      <c r="D712" s="65"/>
      <c r="E712" s="66"/>
      <c r="F712" s="5"/>
      <c r="G712" s="5"/>
    </row>
    <row r="713">
      <c r="A713" s="5"/>
      <c r="B713" s="5"/>
      <c r="C713" s="5"/>
      <c r="D713" s="65"/>
      <c r="E713" s="66"/>
      <c r="F713" s="5"/>
      <c r="G713" s="5"/>
    </row>
    <row r="714">
      <c r="A714" s="5"/>
      <c r="B714" s="5"/>
      <c r="C714" s="5"/>
      <c r="D714" s="65"/>
      <c r="E714" s="66"/>
      <c r="F714" s="5"/>
      <c r="G714" s="5"/>
    </row>
    <row r="715">
      <c r="A715" s="5"/>
      <c r="B715" s="5"/>
      <c r="C715" s="5"/>
      <c r="D715" s="65"/>
      <c r="E715" s="66"/>
      <c r="F715" s="5"/>
      <c r="G715" s="5"/>
    </row>
    <row r="716">
      <c r="A716" s="5"/>
      <c r="B716" s="5"/>
      <c r="C716" s="5"/>
      <c r="D716" s="65"/>
      <c r="E716" s="66"/>
      <c r="F716" s="5"/>
      <c r="G716" s="5"/>
    </row>
    <row r="717">
      <c r="A717" s="5"/>
      <c r="B717" s="5"/>
      <c r="C717" s="5"/>
      <c r="D717" s="65"/>
      <c r="E717" s="66"/>
      <c r="F717" s="5"/>
      <c r="G717" s="5"/>
    </row>
    <row r="718">
      <c r="A718" s="5"/>
      <c r="B718" s="5"/>
      <c r="C718" s="5"/>
      <c r="D718" s="65"/>
      <c r="E718" s="66"/>
      <c r="F718" s="5"/>
      <c r="G718" s="5"/>
    </row>
    <row r="719">
      <c r="A719" s="5"/>
      <c r="B719" s="5"/>
      <c r="C719" s="5"/>
      <c r="D719" s="65"/>
      <c r="E719" s="66"/>
      <c r="F719" s="5"/>
      <c r="G719" s="5"/>
    </row>
    <row r="720">
      <c r="A720" s="5"/>
      <c r="B720" s="5"/>
      <c r="C720" s="5"/>
      <c r="D720" s="65"/>
      <c r="E720" s="66"/>
      <c r="F720" s="5"/>
      <c r="G720" s="5"/>
    </row>
    <row r="721">
      <c r="A721" s="5"/>
      <c r="B721" s="5"/>
      <c r="C721" s="5"/>
      <c r="D721" s="65"/>
      <c r="E721" s="66"/>
      <c r="F721" s="5"/>
      <c r="G721" s="5"/>
    </row>
    <row r="722">
      <c r="A722" s="5"/>
      <c r="B722" s="5"/>
      <c r="C722" s="5"/>
      <c r="D722" s="65"/>
      <c r="E722" s="66"/>
      <c r="F722" s="5"/>
      <c r="G722" s="5"/>
    </row>
    <row r="723">
      <c r="A723" s="5"/>
      <c r="B723" s="5"/>
      <c r="C723" s="5"/>
      <c r="D723" s="65"/>
      <c r="E723" s="66"/>
      <c r="F723" s="5"/>
      <c r="G723" s="5"/>
    </row>
    <row r="724">
      <c r="A724" s="5"/>
      <c r="B724" s="5"/>
      <c r="C724" s="5"/>
      <c r="D724" s="65"/>
      <c r="E724" s="66"/>
      <c r="F724" s="5"/>
      <c r="G724" s="5"/>
    </row>
    <row r="725">
      <c r="A725" s="5"/>
      <c r="B725" s="5"/>
      <c r="C725" s="5"/>
      <c r="D725" s="65"/>
      <c r="E725" s="66"/>
      <c r="F725" s="5"/>
      <c r="G725" s="5"/>
    </row>
    <row r="726">
      <c r="A726" s="5"/>
      <c r="B726" s="5"/>
      <c r="C726" s="5"/>
      <c r="D726" s="65"/>
      <c r="E726" s="66"/>
      <c r="F726" s="5"/>
      <c r="G726" s="5"/>
    </row>
    <row r="727">
      <c r="A727" s="5"/>
      <c r="B727" s="5"/>
      <c r="C727" s="5"/>
      <c r="D727" s="65"/>
      <c r="E727" s="66"/>
      <c r="F727" s="5"/>
      <c r="G727" s="5"/>
    </row>
    <row r="728">
      <c r="A728" s="5"/>
      <c r="B728" s="5"/>
      <c r="C728" s="5"/>
      <c r="D728" s="65"/>
      <c r="E728" s="66"/>
      <c r="F728" s="5"/>
      <c r="G728" s="5"/>
    </row>
    <row r="729">
      <c r="A729" s="5"/>
      <c r="B729" s="5"/>
      <c r="C729" s="5"/>
      <c r="D729" s="65"/>
      <c r="E729" s="66"/>
      <c r="F729" s="5"/>
      <c r="G729" s="5"/>
    </row>
    <row r="730">
      <c r="A730" s="5"/>
      <c r="B730" s="5"/>
      <c r="C730" s="5"/>
      <c r="D730" s="65"/>
      <c r="E730" s="66"/>
      <c r="F730" s="5"/>
      <c r="G730" s="5"/>
    </row>
    <row r="731">
      <c r="A731" s="5"/>
      <c r="B731" s="5"/>
      <c r="C731" s="5"/>
      <c r="D731" s="65"/>
      <c r="E731" s="66"/>
      <c r="F731" s="5"/>
      <c r="G731" s="5"/>
    </row>
    <row r="732">
      <c r="A732" s="5"/>
      <c r="B732" s="5"/>
      <c r="C732" s="5"/>
      <c r="D732" s="65"/>
      <c r="E732" s="66"/>
      <c r="F732" s="5"/>
      <c r="G732" s="5"/>
    </row>
    <row r="733">
      <c r="A733" s="5"/>
      <c r="B733" s="5"/>
      <c r="C733" s="5"/>
      <c r="D733" s="65"/>
      <c r="E733" s="66"/>
      <c r="F733" s="5"/>
      <c r="G733" s="5"/>
    </row>
    <row r="734">
      <c r="A734" s="5"/>
      <c r="B734" s="5"/>
      <c r="C734" s="5"/>
      <c r="D734" s="65"/>
      <c r="E734" s="66"/>
      <c r="F734" s="5"/>
      <c r="G734" s="5"/>
    </row>
    <row r="735">
      <c r="A735" s="5"/>
      <c r="B735" s="5"/>
      <c r="C735" s="5"/>
      <c r="D735" s="65"/>
      <c r="E735" s="66"/>
      <c r="F735" s="5"/>
      <c r="G735" s="5"/>
    </row>
    <row r="736">
      <c r="A736" s="5"/>
      <c r="B736" s="5"/>
      <c r="C736" s="5"/>
      <c r="D736" s="65"/>
      <c r="E736" s="66"/>
      <c r="F736" s="5"/>
      <c r="G736" s="5"/>
    </row>
    <row r="737">
      <c r="A737" s="5"/>
      <c r="B737" s="5"/>
      <c r="C737" s="5"/>
      <c r="D737" s="65"/>
      <c r="E737" s="66"/>
      <c r="F737" s="5"/>
      <c r="G737" s="5"/>
    </row>
    <row r="738">
      <c r="A738" s="5"/>
      <c r="B738" s="5"/>
      <c r="C738" s="5"/>
      <c r="D738" s="65"/>
      <c r="E738" s="66"/>
      <c r="F738" s="5"/>
      <c r="G738" s="5"/>
    </row>
    <row r="739">
      <c r="A739" s="5"/>
      <c r="B739" s="5"/>
      <c r="C739" s="5"/>
      <c r="D739" s="65"/>
      <c r="E739" s="66"/>
      <c r="F739" s="5"/>
      <c r="G739" s="5"/>
    </row>
    <row r="740">
      <c r="A740" s="5"/>
      <c r="B740" s="5"/>
      <c r="C740" s="5"/>
      <c r="D740" s="65"/>
      <c r="E740" s="66"/>
      <c r="F740" s="5"/>
      <c r="G740" s="5"/>
    </row>
    <row r="741">
      <c r="A741" s="5"/>
      <c r="B741" s="5"/>
      <c r="C741" s="5"/>
      <c r="D741" s="65"/>
      <c r="E741" s="66"/>
      <c r="F741" s="5"/>
      <c r="G741" s="5"/>
    </row>
    <row r="742">
      <c r="A742" s="5"/>
      <c r="B742" s="5"/>
      <c r="C742" s="5"/>
      <c r="D742" s="65"/>
      <c r="E742" s="66"/>
      <c r="F742" s="5"/>
      <c r="G742" s="5"/>
    </row>
    <row r="743">
      <c r="A743" s="5"/>
      <c r="B743" s="5"/>
      <c r="C743" s="5"/>
      <c r="D743" s="65"/>
      <c r="E743" s="66"/>
      <c r="F743" s="5"/>
      <c r="G743" s="5"/>
    </row>
    <row r="744">
      <c r="A744" s="5"/>
      <c r="B744" s="5"/>
      <c r="C744" s="5"/>
      <c r="D744" s="65"/>
      <c r="E744" s="66"/>
      <c r="F744" s="5"/>
      <c r="G744" s="5"/>
    </row>
    <row r="745">
      <c r="A745" s="5"/>
      <c r="B745" s="5"/>
      <c r="C745" s="5"/>
      <c r="D745" s="65"/>
      <c r="E745" s="66"/>
      <c r="F745" s="5"/>
      <c r="G745" s="5"/>
    </row>
    <row r="746">
      <c r="A746" s="5"/>
      <c r="B746" s="5"/>
      <c r="C746" s="5"/>
      <c r="D746" s="65"/>
      <c r="E746" s="66"/>
      <c r="F746" s="5"/>
      <c r="G746" s="5"/>
    </row>
    <row r="747">
      <c r="A747" s="5"/>
      <c r="B747" s="5"/>
      <c r="C747" s="5"/>
      <c r="D747" s="65"/>
      <c r="E747" s="66"/>
      <c r="F747" s="5"/>
      <c r="G747" s="5"/>
    </row>
    <row r="748">
      <c r="A748" s="5"/>
      <c r="B748" s="5"/>
      <c r="C748" s="5"/>
      <c r="D748" s="65"/>
      <c r="E748" s="66"/>
      <c r="F748" s="5"/>
      <c r="G748" s="5"/>
    </row>
    <row r="749">
      <c r="A749" s="5"/>
      <c r="B749" s="5"/>
      <c r="C749" s="5"/>
      <c r="D749" s="65"/>
      <c r="E749" s="66"/>
      <c r="F749" s="5"/>
      <c r="G749" s="5"/>
    </row>
    <row r="750">
      <c r="A750" s="5"/>
      <c r="B750" s="5"/>
      <c r="C750" s="5"/>
      <c r="D750" s="65"/>
      <c r="E750" s="66"/>
      <c r="F750" s="5"/>
      <c r="G750" s="5"/>
    </row>
    <row r="751">
      <c r="A751" s="5"/>
      <c r="B751" s="5"/>
      <c r="C751" s="5"/>
      <c r="D751" s="65"/>
      <c r="E751" s="66"/>
      <c r="F751" s="5"/>
      <c r="G751" s="5"/>
    </row>
    <row r="752">
      <c r="A752" s="5"/>
      <c r="B752" s="5"/>
      <c r="C752" s="5"/>
      <c r="D752" s="65"/>
      <c r="E752" s="66"/>
      <c r="F752" s="5"/>
      <c r="G752" s="5"/>
    </row>
    <row r="753">
      <c r="A753" s="5"/>
      <c r="B753" s="5"/>
      <c r="C753" s="5"/>
      <c r="D753" s="65"/>
      <c r="E753" s="66"/>
      <c r="F753" s="5"/>
      <c r="G753" s="5"/>
    </row>
    <row r="754">
      <c r="A754" s="5"/>
      <c r="B754" s="5"/>
      <c r="C754" s="5"/>
      <c r="D754" s="65"/>
      <c r="E754" s="66"/>
      <c r="F754" s="5"/>
      <c r="G754" s="5"/>
    </row>
    <row r="755">
      <c r="A755" s="5"/>
      <c r="B755" s="5"/>
      <c r="C755" s="5"/>
      <c r="D755" s="65"/>
      <c r="E755" s="66"/>
      <c r="F755" s="5"/>
      <c r="G755" s="5"/>
    </row>
    <row r="756">
      <c r="A756" s="5"/>
      <c r="B756" s="5"/>
      <c r="C756" s="5"/>
      <c r="D756" s="65"/>
      <c r="E756" s="66"/>
      <c r="F756" s="5"/>
      <c r="G756" s="5"/>
    </row>
    <row r="757">
      <c r="A757" s="5"/>
      <c r="B757" s="5"/>
      <c r="C757" s="5"/>
      <c r="D757" s="65"/>
      <c r="E757" s="66"/>
      <c r="F757" s="5"/>
      <c r="G757" s="5"/>
    </row>
    <row r="758">
      <c r="A758" s="5"/>
      <c r="B758" s="5"/>
      <c r="C758" s="5"/>
      <c r="D758" s="65"/>
      <c r="E758" s="66"/>
      <c r="F758" s="5"/>
      <c r="G758" s="5"/>
    </row>
    <row r="759">
      <c r="A759" s="5"/>
      <c r="B759" s="5"/>
      <c r="C759" s="5"/>
      <c r="D759" s="65"/>
      <c r="E759" s="66"/>
      <c r="F759" s="5"/>
      <c r="G759" s="5"/>
    </row>
    <row r="760">
      <c r="A760" s="5"/>
      <c r="B760" s="5"/>
      <c r="C760" s="5"/>
      <c r="D760" s="65"/>
      <c r="E760" s="66"/>
      <c r="F760" s="5"/>
      <c r="G760" s="5"/>
    </row>
    <row r="761">
      <c r="A761" s="5"/>
      <c r="B761" s="5"/>
      <c r="C761" s="5"/>
      <c r="D761" s="65"/>
      <c r="E761" s="66"/>
      <c r="F761" s="5"/>
      <c r="G761" s="5"/>
    </row>
    <row r="762">
      <c r="A762" s="5"/>
      <c r="B762" s="5"/>
      <c r="C762" s="5"/>
      <c r="D762" s="65"/>
      <c r="E762" s="66"/>
      <c r="F762" s="5"/>
      <c r="G762" s="5"/>
    </row>
    <row r="763">
      <c r="A763" s="5"/>
      <c r="B763" s="5"/>
      <c r="C763" s="5"/>
      <c r="D763" s="65"/>
      <c r="E763" s="66"/>
      <c r="F763" s="5"/>
      <c r="G763" s="5"/>
    </row>
    <row r="764">
      <c r="A764" s="5"/>
      <c r="B764" s="5"/>
      <c r="C764" s="5"/>
      <c r="D764" s="65"/>
      <c r="E764" s="66"/>
      <c r="F764" s="5"/>
      <c r="G764" s="5"/>
    </row>
    <row r="765">
      <c r="A765" s="5"/>
      <c r="B765" s="5"/>
      <c r="C765" s="5"/>
      <c r="D765" s="65"/>
      <c r="E765" s="66"/>
      <c r="F765" s="5"/>
      <c r="G765" s="5"/>
    </row>
    <row r="766">
      <c r="A766" s="5"/>
      <c r="B766" s="5"/>
      <c r="C766" s="5"/>
      <c r="D766" s="65"/>
      <c r="E766" s="66"/>
      <c r="F766" s="5"/>
      <c r="G766" s="5"/>
    </row>
    <row r="767">
      <c r="A767" s="5"/>
      <c r="B767" s="5"/>
      <c r="C767" s="5"/>
      <c r="D767" s="65"/>
      <c r="E767" s="66"/>
      <c r="F767" s="5"/>
      <c r="G767" s="5"/>
    </row>
    <row r="768">
      <c r="A768" s="5"/>
      <c r="B768" s="5"/>
      <c r="C768" s="5"/>
      <c r="D768" s="65"/>
      <c r="E768" s="66"/>
      <c r="F768" s="5"/>
      <c r="G768" s="5"/>
    </row>
    <row r="769">
      <c r="A769" s="5"/>
      <c r="B769" s="5"/>
      <c r="C769" s="5"/>
      <c r="D769" s="65"/>
      <c r="E769" s="66"/>
      <c r="F769" s="5"/>
      <c r="G769" s="5"/>
    </row>
    <row r="770">
      <c r="A770" s="5"/>
      <c r="B770" s="5"/>
      <c r="C770" s="5"/>
      <c r="D770" s="65"/>
      <c r="E770" s="66"/>
      <c r="F770" s="5"/>
      <c r="G770" s="5"/>
    </row>
    <row r="771">
      <c r="A771" s="5"/>
      <c r="B771" s="5"/>
      <c r="C771" s="5"/>
      <c r="D771" s="65"/>
      <c r="E771" s="66"/>
      <c r="F771" s="5"/>
      <c r="G771" s="5"/>
    </row>
    <row r="772">
      <c r="A772" s="5"/>
      <c r="B772" s="5"/>
      <c r="C772" s="5"/>
      <c r="D772" s="65"/>
      <c r="E772" s="66"/>
      <c r="F772" s="5"/>
      <c r="G772" s="5"/>
    </row>
    <row r="773">
      <c r="A773" s="5"/>
      <c r="B773" s="5"/>
      <c r="C773" s="5"/>
      <c r="D773" s="65"/>
      <c r="E773" s="66"/>
      <c r="F773" s="5"/>
      <c r="G773" s="5"/>
    </row>
    <row r="774">
      <c r="A774" s="5"/>
      <c r="B774" s="5"/>
      <c r="C774" s="5"/>
      <c r="D774" s="65"/>
      <c r="E774" s="66"/>
      <c r="F774" s="5"/>
      <c r="G774" s="5"/>
    </row>
    <row r="775">
      <c r="A775" s="5"/>
      <c r="B775" s="5"/>
      <c r="C775" s="5"/>
      <c r="D775" s="65"/>
      <c r="E775" s="66"/>
      <c r="F775" s="5"/>
      <c r="G775" s="5"/>
    </row>
    <row r="776">
      <c r="A776" s="5"/>
      <c r="B776" s="5"/>
      <c r="C776" s="5"/>
      <c r="D776" s="65"/>
      <c r="E776" s="66"/>
      <c r="F776" s="5"/>
      <c r="G776" s="5"/>
    </row>
    <row r="777">
      <c r="A777" s="5"/>
      <c r="B777" s="5"/>
      <c r="C777" s="5"/>
      <c r="D777" s="65"/>
      <c r="E777" s="66"/>
      <c r="F777" s="5"/>
      <c r="G777" s="5"/>
    </row>
    <row r="778">
      <c r="A778" s="5"/>
      <c r="B778" s="5"/>
      <c r="C778" s="5"/>
      <c r="D778" s="65"/>
      <c r="E778" s="66"/>
      <c r="F778" s="5"/>
      <c r="G778" s="5"/>
    </row>
    <row r="779">
      <c r="A779" s="5"/>
      <c r="B779" s="5"/>
      <c r="C779" s="5"/>
      <c r="D779" s="65"/>
      <c r="E779" s="66"/>
      <c r="F779" s="5"/>
      <c r="G779" s="5"/>
    </row>
    <row r="780">
      <c r="A780" s="5"/>
      <c r="B780" s="5"/>
      <c r="C780" s="5"/>
      <c r="D780" s="65"/>
      <c r="E780" s="66"/>
      <c r="F780" s="5"/>
      <c r="G780" s="5"/>
    </row>
    <row r="781">
      <c r="A781" s="5"/>
      <c r="B781" s="5"/>
      <c r="C781" s="5"/>
      <c r="D781" s="65"/>
      <c r="E781" s="66"/>
      <c r="F781" s="5"/>
      <c r="G781" s="5"/>
    </row>
    <row r="782">
      <c r="A782" s="5"/>
      <c r="B782" s="5"/>
      <c r="C782" s="5"/>
      <c r="D782" s="65"/>
      <c r="E782" s="66"/>
      <c r="F782" s="5"/>
      <c r="G782" s="5"/>
    </row>
    <row r="783">
      <c r="A783" s="5"/>
      <c r="B783" s="5"/>
      <c r="C783" s="5"/>
      <c r="D783" s="65"/>
      <c r="E783" s="66"/>
      <c r="F783" s="5"/>
      <c r="G783" s="5"/>
    </row>
    <row r="784">
      <c r="A784" s="5"/>
      <c r="B784" s="5"/>
      <c r="C784" s="5"/>
      <c r="D784" s="65"/>
      <c r="E784" s="66"/>
      <c r="F784" s="5"/>
      <c r="G784" s="5"/>
    </row>
    <row r="785">
      <c r="A785" s="5"/>
      <c r="B785" s="5"/>
      <c r="C785" s="5"/>
      <c r="D785" s="65"/>
      <c r="E785" s="66"/>
      <c r="F785" s="5"/>
      <c r="G785" s="5"/>
    </row>
    <row r="786">
      <c r="A786" s="5"/>
      <c r="B786" s="5"/>
      <c r="C786" s="5"/>
      <c r="D786" s="65"/>
      <c r="E786" s="66"/>
      <c r="F786" s="5"/>
      <c r="G786" s="5"/>
    </row>
    <row r="787">
      <c r="A787" s="5"/>
      <c r="B787" s="5"/>
      <c r="C787" s="5"/>
      <c r="D787" s="65"/>
      <c r="E787" s="66"/>
      <c r="F787" s="5"/>
      <c r="G787" s="5"/>
    </row>
    <row r="788">
      <c r="A788" s="5"/>
      <c r="B788" s="5"/>
      <c r="C788" s="5"/>
      <c r="D788" s="65"/>
      <c r="E788" s="66"/>
      <c r="F788" s="5"/>
      <c r="G788" s="5"/>
    </row>
    <row r="789">
      <c r="A789" s="5"/>
      <c r="B789" s="5"/>
      <c r="C789" s="5"/>
      <c r="D789" s="65"/>
      <c r="E789" s="66"/>
      <c r="F789" s="5"/>
      <c r="G789" s="5"/>
    </row>
    <row r="790">
      <c r="A790" s="5"/>
      <c r="B790" s="5"/>
      <c r="C790" s="5"/>
      <c r="D790" s="65"/>
      <c r="E790" s="66"/>
      <c r="F790" s="5"/>
      <c r="G790" s="5"/>
    </row>
    <row r="791">
      <c r="A791" s="5"/>
      <c r="B791" s="5"/>
      <c r="C791" s="5"/>
      <c r="D791" s="65"/>
      <c r="E791" s="66"/>
      <c r="F791" s="5"/>
      <c r="G791" s="5"/>
    </row>
    <row r="792">
      <c r="A792" s="5"/>
      <c r="B792" s="5"/>
      <c r="C792" s="5"/>
      <c r="D792" s="65"/>
      <c r="E792" s="66"/>
      <c r="F792" s="5"/>
      <c r="G792" s="5"/>
    </row>
    <row r="793">
      <c r="A793" s="5"/>
      <c r="B793" s="5"/>
      <c r="C793" s="5"/>
      <c r="D793" s="65"/>
      <c r="E793" s="66"/>
      <c r="F793" s="5"/>
      <c r="G793" s="5"/>
    </row>
    <row r="794">
      <c r="A794" s="5"/>
      <c r="B794" s="5"/>
      <c r="C794" s="5"/>
      <c r="D794" s="65"/>
      <c r="E794" s="66"/>
      <c r="F794" s="5"/>
      <c r="G794" s="5"/>
    </row>
    <row r="795">
      <c r="A795" s="5"/>
      <c r="B795" s="5"/>
      <c r="C795" s="5"/>
      <c r="D795" s="65"/>
      <c r="E795" s="66"/>
      <c r="F795" s="5"/>
      <c r="G795" s="5"/>
    </row>
    <row r="796">
      <c r="A796" s="5"/>
      <c r="B796" s="5"/>
      <c r="C796" s="5"/>
      <c r="D796" s="65"/>
      <c r="E796" s="66"/>
      <c r="F796" s="5"/>
      <c r="G796" s="5"/>
    </row>
    <row r="797">
      <c r="A797" s="5"/>
      <c r="B797" s="5"/>
      <c r="C797" s="5"/>
      <c r="D797" s="65"/>
      <c r="E797" s="66"/>
      <c r="F797" s="5"/>
      <c r="G797" s="5"/>
    </row>
    <row r="798">
      <c r="A798" s="5"/>
      <c r="B798" s="5"/>
      <c r="C798" s="5"/>
      <c r="D798" s="65"/>
      <c r="E798" s="66"/>
      <c r="F798" s="5"/>
      <c r="G798" s="5"/>
    </row>
    <row r="799">
      <c r="A799" s="5"/>
      <c r="B799" s="5"/>
      <c r="C799" s="5"/>
      <c r="D799" s="65"/>
      <c r="E799" s="66"/>
      <c r="F799" s="5"/>
      <c r="G799" s="5"/>
    </row>
    <row r="800">
      <c r="A800" s="5"/>
      <c r="B800" s="5"/>
      <c r="C800" s="5"/>
      <c r="D800" s="65"/>
      <c r="E800" s="66"/>
      <c r="F800" s="5"/>
      <c r="G800" s="5"/>
    </row>
    <row r="801">
      <c r="A801" s="5"/>
      <c r="B801" s="5"/>
      <c r="C801" s="5"/>
      <c r="D801" s="65"/>
      <c r="E801" s="66"/>
      <c r="F801" s="5"/>
      <c r="G801" s="5"/>
    </row>
    <row r="802">
      <c r="A802" s="5"/>
      <c r="B802" s="5"/>
      <c r="C802" s="5"/>
      <c r="D802" s="65"/>
      <c r="E802" s="66"/>
      <c r="F802" s="5"/>
      <c r="G802" s="5"/>
    </row>
    <row r="803">
      <c r="A803" s="5"/>
      <c r="B803" s="5"/>
      <c r="C803" s="5"/>
      <c r="D803" s="65"/>
      <c r="E803" s="66"/>
      <c r="F803" s="5"/>
      <c r="G803" s="5"/>
    </row>
    <row r="804">
      <c r="A804" s="5"/>
      <c r="B804" s="5"/>
      <c r="C804" s="5"/>
      <c r="D804" s="65"/>
      <c r="E804" s="66"/>
      <c r="F804" s="5"/>
      <c r="G804" s="5"/>
    </row>
    <row r="805">
      <c r="A805" s="5"/>
      <c r="B805" s="5"/>
      <c r="C805" s="5"/>
      <c r="D805" s="65"/>
      <c r="E805" s="66"/>
      <c r="F805" s="5"/>
      <c r="G805" s="5"/>
    </row>
    <row r="806">
      <c r="A806" s="5"/>
      <c r="B806" s="5"/>
      <c r="C806" s="5"/>
      <c r="D806" s="65"/>
      <c r="E806" s="66"/>
      <c r="F806" s="5"/>
      <c r="G806" s="5"/>
    </row>
    <row r="807">
      <c r="A807" s="5"/>
      <c r="B807" s="5"/>
      <c r="C807" s="5"/>
      <c r="D807" s="65"/>
      <c r="E807" s="66"/>
      <c r="F807" s="5"/>
      <c r="G807" s="5"/>
    </row>
    <row r="808">
      <c r="A808" s="5"/>
      <c r="B808" s="5"/>
      <c r="C808" s="5"/>
      <c r="D808" s="65"/>
      <c r="E808" s="66"/>
      <c r="F808" s="5"/>
      <c r="G808" s="5"/>
    </row>
    <row r="809">
      <c r="A809" s="5"/>
      <c r="B809" s="5"/>
      <c r="C809" s="5"/>
      <c r="D809" s="65"/>
      <c r="E809" s="66"/>
      <c r="F809" s="5"/>
      <c r="G809" s="5"/>
    </row>
    <row r="810">
      <c r="A810" s="5"/>
      <c r="B810" s="5"/>
      <c r="C810" s="5"/>
      <c r="D810" s="65"/>
      <c r="E810" s="66"/>
      <c r="F810" s="5"/>
      <c r="G810" s="5"/>
    </row>
    <row r="811">
      <c r="A811" s="5"/>
      <c r="B811" s="5"/>
      <c r="C811" s="5"/>
      <c r="D811" s="65"/>
      <c r="E811" s="66"/>
      <c r="F811" s="5"/>
      <c r="G811" s="5"/>
    </row>
    <row r="812">
      <c r="A812" s="5"/>
      <c r="B812" s="5"/>
      <c r="C812" s="5"/>
      <c r="D812" s="65"/>
      <c r="E812" s="66"/>
      <c r="F812" s="5"/>
      <c r="G812" s="5"/>
    </row>
    <row r="813">
      <c r="A813" s="5"/>
      <c r="B813" s="5"/>
      <c r="C813" s="5"/>
      <c r="D813" s="65"/>
      <c r="E813" s="66"/>
      <c r="F813" s="5"/>
      <c r="G813" s="5"/>
    </row>
    <row r="814">
      <c r="A814" s="5"/>
      <c r="B814" s="5"/>
      <c r="C814" s="5"/>
      <c r="D814" s="65"/>
      <c r="E814" s="66"/>
      <c r="F814" s="5"/>
      <c r="G814" s="5"/>
    </row>
    <row r="815">
      <c r="A815" s="5"/>
      <c r="B815" s="5"/>
      <c r="C815" s="5"/>
      <c r="D815" s="65"/>
      <c r="E815" s="66"/>
      <c r="F815" s="5"/>
      <c r="G815" s="5"/>
    </row>
    <row r="816">
      <c r="A816" s="5"/>
      <c r="B816" s="5"/>
      <c r="C816" s="5"/>
      <c r="D816" s="65"/>
      <c r="E816" s="66"/>
      <c r="F816" s="5"/>
      <c r="G816" s="5"/>
    </row>
    <row r="817">
      <c r="A817" s="5"/>
      <c r="B817" s="5"/>
      <c r="C817" s="5"/>
      <c r="D817" s="65"/>
      <c r="E817" s="66"/>
      <c r="F817" s="5"/>
      <c r="G817" s="5"/>
    </row>
    <row r="818">
      <c r="A818" s="5"/>
      <c r="B818" s="5"/>
      <c r="C818" s="5"/>
      <c r="D818" s="65"/>
      <c r="E818" s="66"/>
      <c r="F818" s="5"/>
      <c r="G818" s="5"/>
    </row>
    <row r="819">
      <c r="A819" s="5"/>
      <c r="B819" s="5"/>
      <c r="C819" s="5"/>
      <c r="D819" s="65"/>
      <c r="E819" s="66"/>
      <c r="F819" s="5"/>
      <c r="G819" s="5"/>
    </row>
    <row r="820">
      <c r="A820" s="5"/>
      <c r="B820" s="5"/>
      <c r="C820" s="5"/>
      <c r="D820" s="65"/>
      <c r="E820" s="66"/>
      <c r="F820" s="5"/>
      <c r="G820" s="5"/>
    </row>
    <row r="821">
      <c r="A821" s="5"/>
      <c r="B821" s="5"/>
      <c r="C821" s="5"/>
      <c r="D821" s="65"/>
      <c r="E821" s="66"/>
      <c r="F821" s="5"/>
      <c r="G821" s="5"/>
    </row>
    <row r="822">
      <c r="A822" s="5"/>
      <c r="B822" s="5"/>
      <c r="C822" s="5"/>
      <c r="D822" s="65"/>
      <c r="E822" s="66"/>
      <c r="F822" s="5"/>
      <c r="G822" s="5"/>
    </row>
    <row r="823">
      <c r="A823" s="5"/>
      <c r="B823" s="5"/>
      <c r="C823" s="5"/>
      <c r="D823" s="65"/>
      <c r="E823" s="66"/>
      <c r="F823" s="5"/>
      <c r="G823" s="5"/>
    </row>
    <row r="824">
      <c r="A824" s="5"/>
      <c r="B824" s="5"/>
      <c r="C824" s="5"/>
      <c r="D824" s="65"/>
      <c r="E824" s="66"/>
      <c r="F824" s="5"/>
      <c r="G824" s="5"/>
    </row>
    <row r="825">
      <c r="A825" s="5"/>
      <c r="B825" s="5"/>
      <c r="C825" s="5"/>
      <c r="D825" s="65"/>
      <c r="E825" s="66"/>
      <c r="F825" s="5"/>
      <c r="G825" s="5"/>
    </row>
    <row r="826">
      <c r="A826" s="5"/>
      <c r="B826" s="5"/>
      <c r="C826" s="5"/>
      <c r="D826" s="65"/>
      <c r="E826" s="66"/>
      <c r="F826" s="5"/>
      <c r="G826" s="5"/>
    </row>
    <row r="827">
      <c r="A827" s="5"/>
      <c r="B827" s="5"/>
      <c r="C827" s="5"/>
      <c r="D827" s="65"/>
      <c r="E827" s="66"/>
      <c r="F827" s="5"/>
      <c r="G827" s="5"/>
    </row>
    <row r="828">
      <c r="A828" s="5"/>
      <c r="B828" s="5"/>
      <c r="C828" s="5"/>
      <c r="D828" s="65"/>
      <c r="E828" s="66"/>
      <c r="F828" s="5"/>
      <c r="G828" s="5"/>
    </row>
    <row r="829">
      <c r="A829" s="5"/>
      <c r="B829" s="5"/>
      <c r="C829" s="5"/>
      <c r="D829" s="65"/>
      <c r="E829" s="66"/>
      <c r="F829" s="5"/>
      <c r="G829" s="5"/>
    </row>
    <row r="830">
      <c r="A830" s="5"/>
      <c r="B830" s="5"/>
      <c r="C830" s="5"/>
      <c r="D830" s="65"/>
      <c r="E830" s="66"/>
      <c r="F830" s="5"/>
      <c r="G830" s="5"/>
    </row>
    <row r="831">
      <c r="A831" s="5"/>
      <c r="B831" s="5"/>
      <c r="C831" s="5"/>
      <c r="D831" s="65"/>
      <c r="E831" s="66"/>
      <c r="F831" s="5"/>
      <c r="G831" s="5"/>
    </row>
    <row r="832">
      <c r="A832" s="5"/>
      <c r="B832" s="5"/>
      <c r="C832" s="5"/>
      <c r="D832" s="65"/>
      <c r="E832" s="66"/>
      <c r="F832" s="5"/>
      <c r="G832" s="5"/>
    </row>
    <row r="833">
      <c r="A833" s="5"/>
      <c r="B833" s="5"/>
      <c r="C833" s="5"/>
      <c r="D833" s="65"/>
      <c r="E833" s="66"/>
      <c r="F833" s="5"/>
      <c r="G833" s="5"/>
    </row>
    <row r="834">
      <c r="A834" s="5"/>
      <c r="B834" s="5"/>
      <c r="C834" s="5"/>
      <c r="D834" s="65"/>
      <c r="E834" s="66"/>
      <c r="F834" s="5"/>
      <c r="G834" s="5"/>
    </row>
    <row r="835">
      <c r="A835" s="5"/>
      <c r="B835" s="5"/>
      <c r="C835" s="5"/>
      <c r="D835" s="65"/>
      <c r="E835" s="66"/>
      <c r="F835" s="5"/>
      <c r="G835" s="5"/>
    </row>
    <row r="836">
      <c r="A836" s="5"/>
      <c r="B836" s="5"/>
      <c r="C836" s="5"/>
      <c r="D836" s="65"/>
      <c r="E836" s="66"/>
      <c r="F836" s="5"/>
      <c r="G836" s="5"/>
    </row>
    <row r="837">
      <c r="A837" s="5"/>
      <c r="B837" s="5"/>
      <c r="C837" s="5"/>
      <c r="D837" s="65"/>
      <c r="E837" s="66"/>
      <c r="F837" s="5"/>
      <c r="G837" s="5"/>
    </row>
    <row r="838">
      <c r="A838" s="5"/>
      <c r="B838" s="5"/>
      <c r="C838" s="5"/>
      <c r="D838" s="65"/>
      <c r="E838" s="66"/>
      <c r="F838" s="5"/>
      <c r="G838" s="5"/>
    </row>
    <row r="839">
      <c r="A839" s="5"/>
      <c r="B839" s="5"/>
      <c r="C839" s="5"/>
      <c r="D839" s="65"/>
      <c r="E839" s="66"/>
      <c r="F839" s="5"/>
      <c r="G839" s="5"/>
    </row>
    <row r="840">
      <c r="A840" s="5"/>
      <c r="B840" s="5"/>
      <c r="C840" s="5"/>
      <c r="D840" s="65"/>
      <c r="E840" s="66"/>
      <c r="F840" s="5"/>
      <c r="G840" s="5"/>
    </row>
    <row r="841">
      <c r="A841" s="5"/>
      <c r="B841" s="5"/>
      <c r="C841" s="5"/>
      <c r="D841" s="65"/>
      <c r="E841" s="66"/>
      <c r="F841" s="5"/>
      <c r="G841" s="5"/>
    </row>
    <row r="842">
      <c r="A842" s="5"/>
      <c r="B842" s="5"/>
      <c r="C842" s="5"/>
      <c r="D842" s="65"/>
      <c r="E842" s="66"/>
      <c r="F842" s="5"/>
      <c r="G842" s="5"/>
    </row>
    <row r="843">
      <c r="A843" s="5"/>
      <c r="B843" s="5"/>
      <c r="C843" s="5"/>
      <c r="D843" s="65"/>
      <c r="E843" s="66"/>
      <c r="F843" s="5"/>
      <c r="G843" s="5"/>
    </row>
    <row r="844">
      <c r="A844" s="5"/>
      <c r="B844" s="5"/>
      <c r="C844" s="5"/>
      <c r="D844" s="65"/>
      <c r="E844" s="66"/>
      <c r="F844" s="5"/>
      <c r="G844" s="5"/>
    </row>
    <row r="845">
      <c r="A845" s="5"/>
      <c r="B845" s="5"/>
      <c r="C845" s="5"/>
      <c r="D845" s="65"/>
      <c r="E845" s="66"/>
      <c r="F845" s="5"/>
      <c r="G845" s="5"/>
    </row>
    <row r="846">
      <c r="A846" s="5"/>
      <c r="B846" s="5"/>
      <c r="C846" s="5"/>
      <c r="D846" s="65"/>
      <c r="E846" s="66"/>
      <c r="F846" s="5"/>
      <c r="G846" s="5"/>
    </row>
    <row r="847">
      <c r="A847" s="5"/>
      <c r="B847" s="5"/>
      <c r="C847" s="5"/>
      <c r="D847" s="65"/>
      <c r="E847" s="66"/>
      <c r="F847" s="5"/>
      <c r="G847" s="5"/>
    </row>
    <row r="848">
      <c r="A848" s="5"/>
      <c r="B848" s="5"/>
      <c r="C848" s="5"/>
      <c r="D848" s="65"/>
      <c r="E848" s="66"/>
      <c r="F848" s="5"/>
      <c r="G848" s="5"/>
    </row>
    <row r="849">
      <c r="A849" s="5"/>
      <c r="B849" s="5"/>
      <c r="C849" s="5"/>
      <c r="D849" s="65"/>
      <c r="E849" s="66"/>
      <c r="F849" s="5"/>
      <c r="G849" s="5"/>
    </row>
    <row r="850">
      <c r="A850" s="5"/>
      <c r="B850" s="5"/>
      <c r="C850" s="5"/>
      <c r="D850" s="65"/>
      <c r="E850" s="66"/>
      <c r="F850" s="5"/>
      <c r="G850" s="5"/>
    </row>
    <row r="851">
      <c r="A851" s="5"/>
      <c r="B851" s="5"/>
      <c r="C851" s="5"/>
      <c r="D851" s="65"/>
      <c r="E851" s="66"/>
      <c r="F851" s="5"/>
      <c r="G851" s="5"/>
    </row>
    <row r="852">
      <c r="A852" s="5"/>
      <c r="B852" s="5"/>
      <c r="C852" s="5"/>
      <c r="D852" s="65"/>
      <c r="E852" s="66"/>
      <c r="F852" s="5"/>
      <c r="G852" s="5"/>
    </row>
    <row r="853">
      <c r="A853" s="5"/>
      <c r="B853" s="5"/>
      <c r="C853" s="5"/>
      <c r="D853" s="65"/>
      <c r="E853" s="66"/>
      <c r="F853" s="5"/>
      <c r="G853" s="5"/>
    </row>
    <row r="854">
      <c r="A854" s="5"/>
      <c r="B854" s="5"/>
      <c r="C854" s="5"/>
      <c r="D854" s="65"/>
      <c r="E854" s="66"/>
      <c r="F854" s="5"/>
      <c r="G854" s="5"/>
    </row>
    <row r="855">
      <c r="A855" s="5"/>
      <c r="B855" s="5"/>
      <c r="C855" s="5"/>
      <c r="D855" s="65"/>
      <c r="E855" s="66"/>
      <c r="F855" s="5"/>
      <c r="G855" s="5"/>
    </row>
    <row r="856">
      <c r="A856" s="5"/>
      <c r="B856" s="5"/>
      <c r="C856" s="5"/>
      <c r="D856" s="65"/>
      <c r="E856" s="66"/>
      <c r="F856" s="5"/>
      <c r="G856" s="5"/>
    </row>
    <row r="857">
      <c r="A857" s="5"/>
      <c r="B857" s="5"/>
      <c r="C857" s="5"/>
      <c r="D857" s="65"/>
      <c r="E857" s="66"/>
      <c r="F857" s="5"/>
      <c r="G857" s="5"/>
    </row>
    <row r="858">
      <c r="A858" s="5"/>
      <c r="B858" s="5"/>
      <c r="C858" s="5"/>
      <c r="D858" s="65"/>
      <c r="E858" s="66"/>
      <c r="F858" s="5"/>
      <c r="G858" s="5"/>
    </row>
    <row r="859">
      <c r="A859" s="5"/>
      <c r="B859" s="5"/>
      <c r="C859" s="5"/>
      <c r="D859" s="65"/>
      <c r="E859" s="66"/>
      <c r="F859" s="5"/>
      <c r="G859" s="5"/>
    </row>
    <row r="860">
      <c r="A860" s="5"/>
      <c r="B860" s="5"/>
      <c r="C860" s="5"/>
      <c r="D860" s="65"/>
      <c r="E860" s="66"/>
      <c r="F860" s="5"/>
      <c r="G860" s="5"/>
    </row>
    <row r="861">
      <c r="A861" s="5"/>
      <c r="B861" s="5"/>
      <c r="C861" s="5"/>
      <c r="D861" s="65"/>
      <c r="E861" s="66"/>
      <c r="F861" s="5"/>
      <c r="G861" s="5"/>
    </row>
    <row r="862">
      <c r="A862" s="5"/>
      <c r="B862" s="5"/>
      <c r="C862" s="5"/>
      <c r="D862" s="65"/>
      <c r="E862" s="66"/>
      <c r="F862" s="5"/>
      <c r="G862" s="5"/>
    </row>
    <row r="863">
      <c r="A863" s="5"/>
      <c r="B863" s="5"/>
      <c r="C863" s="5"/>
      <c r="D863" s="65"/>
      <c r="E863" s="66"/>
      <c r="F863" s="5"/>
      <c r="G863" s="5"/>
    </row>
    <row r="864">
      <c r="A864" s="5"/>
      <c r="B864" s="5"/>
      <c r="C864" s="5"/>
      <c r="D864" s="65"/>
      <c r="E864" s="66"/>
      <c r="F864" s="5"/>
      <c r="G864" s="5"/>
    </row>
    <row r="865">
      <c r="A865" s="5"/>
      <c r="B865" s="5"/>
      <c r="C865" s="5"/>
      <c r="D865" s="65"/>
      <c r="E865" s="66"/>
      <c r="F865" s="5"/>
      <c r="G865" s="5"/>
    </row>
    <row r="866">
      <c r="A866" s="5"/>
      <c r="B866" s="5"/>
      <c r="C866" s="5"/>
      <c r="D866" s="65"/>
      <c r="E866" s="66"/>
      <c r="F866" s="5"/>
      <c r="G866" s="5"/>
    </row>
    <row r="867">
      <c r="A867" s="5"/>
      <c r="B867" s="5"/>
      <c r="C867" s="5"/>
      <c r="D867" s="65"/>
      <c r="E867" s="66"/>
      <c r="F867" s="5"/>
      <c r="G867" s="5"/>
    </row>
    <row r="868">
      <c r="A868" s="5"/>
      <c r="B868" s="5"/>
      <c r="C868" s="5"/>
      <c r="D868" s="65"/>
      <c r="E868" s="66"/>
      <c r="F868" s="5"/>
      <c r="G868" s="5"/>
    </row>
    <row r="869">
      <c r="A869" s="5"/>
      <c r="B869" s="5"/>
      <c r="C869" s="5"/>
      <c r="D869" s="65"/>
      <c r="E869" s="66"/>
      <c r="F869" s="5"/>
      <c r="G869" s="5"/>
    </row>
    <row r="870">
      <c r="A870" s="5"/>
      <c r="B870" s="5"/>
      <c r="C870" s="5"/>
      <c r="D870" s="65"/>
      <c r="E870" s="66"/>
      <c r="F870" s="5"/>
      <c r="G870" s="5"/>
    </row>
    <row r="871">
      <c r="A871" s="5"/>
      <c r="B871" s="5"/>
      <c r="C871" s="5"/>
      <c r="D871" s="65"/>
      <c r="E871" s="66"/>
      <c r="F871" s="5"/>
      <c r="G871" s="5"/>
    </row>
    <row r="872">
      <c r="A872" s="5"/>
      <c r="B872" s="5"/>
      <c r="C872" s="5"/>
      <c r="D872" s="65"/>
      <c r="E872" s="66"/>
      <c r="F872" s="5"/>
      <c r="G872" s="5"/>
    </row>
    <row r="873">
      <c r="A873" s="5"/>
      <c r="B873" s="5"/>
      <c r="C873" s="5"/>
      <c r="D873" s="65"/>
      <c r="E873" s="66"/>
      <c r="F873" s="5"/>
      <c r="G873" s="5"/>
    </row>
    <row r="874">
      <c r="A874" s="5"/>
      <c r="B874" s="5"/>
      <c r="C874" s="5"/>
      <c r="D874" s="65"/>
      <c r="E874" s="66"/>
      <c r="F874" s="5"/>
      <c r="G874" s="5"/>
    </row>
    <row r="875">
      <c r="A875" s="5"/>
      <c r="B875" s="5"/>
      <c r="C875" s="5"/>
      <c r="D875" s="65"/>
      <c r="E875" s="66"/>
      <c r="F875" s="5"/>
      <c r="G875" s="5"/>
    </row>
    <row r="876">
      <c r="A876" s="5"/>
      <c r="B876" s="5"/>
      <c r="C876" s="5"/>
      <c r="D876" s="65"/>
      <c r="E876" s="66"/>
      <c r="F876" s="5"/>
      <c r="G876" s="5"/>
    </row>
    <row r="877">
      <c r="A877" s="5"/>
      <c r="B877" s="5"/>
      <c r="C877" s="5"/>
      <c r="D877" s="65"/>
      <c r="E877" s="66"/>
      <c r="F877" s="5"/>
      <c r="G877" s="5"/>
    </row>
    <row r="878">
      <c r="A878" s="5"/>
      <c r="B878" s="5"/>
      <c r="C878" s="5"/>
      <c r="D878" s="65"/>
      <c r="E878" s="66"/>
      <c r="F878" s="5"/>
      <c r="G878" s="5"/>
    </row>
    <row r="879">
      <c r="A879" s="5"/>
      <c r="B879" s="5"/>
      <c r="C879" s="5"/>
      <c r="D879" s="65"/>
      <c r="E879" s="66"/>
      <c r="F879" s="5"/>
      <c r="G879" s="5"/>
    </row>
    <row r="880">
      <c r="A880" s="5"/>
      <c r="B880" s="5"/>
      <c r="C880" s="5"/>
      <c r="D880" s="65"/>
      <c r="E880" s="66"/>
      <c r="F880" s="5"/>
      <c r="G880" s="5"/>
    </row>
    <row r="881">
      <c r="A881" s="5"/>
      <c r="B881" s="5"/>
      <c r="C881" s="5"/>
      <c r="D881" s="65"/>
      <c r="E881" s="66"/>
      <c r="F881" s="5"/>
      <c r="G881" s="5"/>
    </row>
    <row r="882">
      <c r="A882" s="5"/>
      <c r="B882" s="5"/>
      <c r="C882" s="5"/>
      <c r="D882" s="65"/>
      <c r="E882" s="66"/>
      <c r="F882" s="5"/>
      <c r="G882" s="5"/>
    </row>
    <row r="883">
      <c r="A883" s="5"/>
      <c r="B883" s="5"/>
      <c r="C883" s="5"/>
      <c r="D883" s="65"/>
      <c r="E883" s="66"/>
      <c r="F883" s="5"/>
      <c r="G883" s="5"/>
    </row>
    <row r="884">
      <c r="A884" s="5"/>
      <c r="B884" s="5"/>
      <c r="C884" s="5"/>
      <c r="D884" s="65"/>
      <c r="E884" s="66"/>
      <c r="F884" s="5"/>
      <c r="G884" s="5"/>
    </row>
    <row r="885">
      <c r="A885" s="5"/>
      <c r="B885" s="5"/>
      <c r="C885" s="5"/>
      <c r="D885" s="65"/>
      <c r="E885" s="66"/>
      <c r="F885" s="5"/>
      <c r="G885" s="5"/>
    </row>
    <row r="886">
      <c r="A886" s="5"/>
      <c r="B886" s="5"/>
      <c r="C886" s="5"/>
      <c r="D886" s="65"/>
      <c r="E886" s="66"/>
      <c r="F886" s="5"/>
      <c r="G886" s="5"/>
    </row>
    <row r="887">
      <c r="A887" s="5"/>
      <c r="B887" s="5"/>
      <c r="C887" s="5"/>
      <c r="D887" s="65"/>
      <c r="E887" s="66"/>
      <c r="F887" s="5"/>
      <c r="G887" s="5"/>
    </row>
    <row r="888">
      <c r="A888" s="5"/>
      <c r="B888" s="5"/>
      <c r="C888" s="5"/>
      <c r="D888" s="65"/>
      <c r="E888" s="66"/>
      <c r="F888" s="5"/>
      <c r="G888" s="5"/>
    </row>
    <row r="889">
      <c r="A889" s="5"/>
      <c r="B889" s="5"/>
      <c r="C889" s="5"/>
      <c r="D889" s="65"/>
      <c r="E889" s="66"/>
      <c r="F889" s="5"/>
      <c r="G889" s="5"/>
    </row>
    <row r="890">
      <c r="A890" s="5"/>
      <c r="B890" s="5"/>
      <c r="C890" s="5"/>
      <c r="D890" s="65"/>
      <c r="E890" s="66"/>
      <c r="F890" s="5"/>
      <c r="G890" s="5"/>
    </row>
    <row r="891">
      <c r="A891" s="5"/>
      <c r="B891" s="5"/>
      <c r="C891" s="5"/>
      <c r="D891" s="65"/>
      <c r="E891" s="66"/>
      <c r="F891" s="5"/>
      <c r="G891" s="5"/>
    </row>
    <row r="892">
      <c r="A892" s="5"/>
      <c r="B892" s="5"/>
      <c r="C892" s="5"/>
      <c r="D892" s="65"/>
      <c r="E892" s="66"/>
      <c r="F892" s="5"/>
      <c r="G892" s="5"/>
    </row>
    <row r="893">
      <c r="A893" s="5"/>
      <c r="B893" s="5"/>
      <c r="C893" s="5"/>
      <c r="D893" s="65"/>
      <c r="E893" s="66"/>
      <c r="F893" s="5"/>
      <c r="G893" s="5"/>
    </row>
    <row r="894">
      <c r="A894" s="5"/>
      <c r="B894" s="5"/>
      <c r="C894" s="5"/>
      <c r="D894" s="65"/>
      <c r="E894" s="66"/>
      <c r="F894" s="5"/>
      <c r="G894" s="5"/>
    </row>
    <row r="895">
      <c r="A895" s="5"/>
      <c r="B895" s="5"/>
      <c r="C895" s="5"/>
      <c r="D895" s="65"/>
      <c r="E895" s="66"/>
      <c r="F895" s="5"/>
      <c r="G895" s="5"/>
    </row>
    <row r="896">
      <c r="A896" s="5"/>
      <c r="B896" s="5"/>
      <c r="C896" s="5"/>
      <c r="D896" s="65"/>
      <c r="E896" s="66"/>
      <c r="F896" s="5"/>
      <c r="G896" s="5"/>
    </row>
    <row r="897">
      <c r="A897" s="5"/>
      <c r="B897" s="5"/>
      <c r="C897" s="5"/>
      <c r="D897" s="65"/>
      <c r="E897" s="66"/>
      <c r="F897" s="5"/>
      <c r="G897" s="5"/>
    </row>
    <row r="898">
      <c r="A898" s="5"/>
      <c r="B898" s="5"/>
      <c r="C898" s="5"/>
      <c r="D898" s="65"/>
      <c r="E898" s="66"/>
      <c r="F898" s="5"/>
      <c r="G898" s="5"/>
    </row>
    <row r="899">
      <c r="A899" s="5"/>
      <c r="B899" s="5"/>
      <c r="C899" s="5"/>
      <c r="D899" s="65"/>
      <c r="E899" s="66"/>
      <c r="F899" s="5"/>
      <c r="G899" s="5"/>
    </row>
    <row r="900">
      <c r="A900" s="5"/>
      <c r="B900" s="5"/>
      <c r="C900" s="5"/>
      <c r="D900" s="65"/>
      <c r="E900" s="66"/>
      <c r="F900" s="5"/>
      <c r="G900" s="5"/>
    </row>
    <row r="901">
      <c r="A901" s="5"/>
      <c r="B901" s="5"/>
      <c r="C901" s="5"/>
      <c r="D901" s="65"/>
      <c r="E901" s="66"/>
      <c r="F901" s="5"/>
      <c r="G901" s="5"/>
    </row>
    <row r="902">
      <c r="A902" s="5"/>
      <c r="B902" s="5"/>
      <c r="C902" s="5"/>
      <c r="D902" s="65"/>
      <c r="E902" s="66"/>
      <c r="F902" s="5"/>
      <c r="G902" s="5"/>
    </row>
    <row r="903">
      <c r="A903" s="5"/>
      <c r="B903" s="5"/>
      <c r="C903" s="5"/>
      <c r="D903" s="65"/>
      <c r="E903" s="66"/>
      <c r="F903" s="5"/>
      <c r="G903" s="5"/>
    </row>
    <row r="904">
      <c r="A904" s="5"/>
      <c r="B904" s="5"/>
      <c r="C904" s="5"/>
      <c r="D904" s="65"/>
      <c r="E904" s="66"/>
      <c r="F904" s="5"/>
      <c r="G904" s="5"/>
    </row>
    <row r="905">
      <c r="A905" s="5"/>
      <c r="B905" s="5"/>
      <c r="C905" s="5"/>
      <c r="D905" s="65"/>
      <c r="E905" s="66"/>
      <c r="F905" s="5"/>
      <c r="G905" s="5"/>
    </row>
    <row r="906">
      <c r="A906" s="5"/>
      <c r="B906" s="5"/>
      <c r="C906" s="5"/>
      <c r="D906" s="65"/>
      <c r="E906" s="66"/>
      <c r="F906" s="5"/>
      <c r="G906" s="5"/>
    </row>
    <row r="907">
      <c r="A907" s="5"/>
      <c r="B907" s="5"/>
      <c r="C907" s="5"/>
      <c r="D907" s="65"/>
      <c r="E907" s="66"/>
      <c r="F907" s="5"/>
      <c r="G907" s="5"/>
    </row>
    <row r="908">
      <c r="A908" s="5"/>
      <c r="B908" s="5"/>
      <c r="C908" s="5"/>
      <c r="D908" s="65"/>
      <c r="E908" s="66"/>
      <c r="F908" s="5"/>
      <c r="G908" s="5"/>
    </row>
    <row r="909">
      <c r="A909" s="5"/>
      <c r="B909" s="5"/>
      <c r="C909" s="5"/>
      <c r="D909" s="65"/>
      <c r="E909" s="66"/>
      <c r="F909" s="5"/>
      <c r="G909" s="5"/>
    </row>
    <row r="910">
      <c r="A910" s="5"/>
      <c r="B910" s="5"/>
      <c r="C910" s="5"/>
      <c r="D910" s="65"/>
      <c r="E910" s="66"/>
      <c r="F910" s="5"/>
      <c r="G910" s="5"/>
    </row>
    <row r="911">
      <c r="A911" s="5"/>
      <c r="B911" s="5"/>
      <c r="C911" s="5"/>
      <c r="D911" s="65"/>
      <c r="E911" s="66"/>
      <c r="F911" s="5"/>
      <c r="G911" s="5"/>
    </row>
    <row r="912">
      <c r="A912" s="5"/>
      <c r="B912" s="5"/>
      <c r="C912" s="5"/>
      <c r="D912" s="65"/>
      <c r="E912" s="66"/>
      <c r="F912" s="5"/>
      <c r="G912" s="5"/>
    </row>
    <row r="913">
      <c r="A913" s="5"/>
      <c r="B913" s="5"/>
      <c r="C913" s="5"/>
      <c r="D913" s="65"/>
      <c r="E913" s="66"/>
      <c r="F913" s="5"/>
      <c r="G913" s="5"/>
    </row>
    <row r="914">
      <c r="A914" s="5"/>
      <c r="B914" s="5"/>
      <c r="C914" s="5"/>
      <c r="D914" s="65"/>
      <c r="E914" s="66"/>
      <c r="F914" s="5"/>
      <c r="G914" s="5"/>
    </row>
    <row r="915">
      <c r="A915" s="5"/>
      <c r="B915" s="5"/>
      <c r="C915" s="5"/>
      <c r="D915" s="65"/>
      <c r="E915" s="66"/>
      <c r="F915" s="5"/>
      <c r="G915" s="5"/>
    </row>
    <row r="916">
      <c r="A916" s="5"/>
      <c r="B916" s="5"/>
      <c r="C916" s="5"/>
      <c r="D916" s="65"/>
      <c r="E916" s="66"/>
      <c r="F916" s="5"/>
      <c r="G916" s="5"/>
    </row>
    <row r="917">
      <c r="A917" s="5"/>
      <c r="B917" s="5"/>
      <c r="C917" s="5"/>
      <c r="D917" s="65"/>
      <c r="E917" s="66"/>
      <c r="F917" s="5"/>
      <c r="G917" s="5"/>
    </row>
    <row r="918">
      <c r="A918" s="5"/>
      <c r="B918" s="5"/>
      <c r="C918" s="5"/>
      <c r="D918" s="65"/>
      <c r="E918" s="66"/>
      <c r="F918" s="5"/>
      <c r="G918" s="5"/>
    </row>
    <row r="919">
      <c r="A919" s="5"/>
      <c r="B919" s="5"/>
      <c r="C919" s="5"/>
      <c r="D919" s="65"/>
      <c r="E919" s="66"/>
      <c r="F919" s="5"/>
      <c r="G919" s="5"/>
    </row>
    <row r="920">
      <c r="A920" s="5"/>
      <c r="B920" s="5"/>
      <c r="C920" s="5"/>
      <c r="D920" s="65"/>
      <c r="E920" s="66"/>
      <c r="F920" s="5"/>
      <c r="G920" s="5"/>
    </row>
    <row r="921">
      <c r="A921" s="5"/>
      <c r="B921" s="5"/>
      <c r="C921" s="5"/>
      <c r="D921" s="65"/>
      <c r="E921" s="66"/>
      <c r="F921" s="5"/>
      <c r="G921" s="5"/>
    </row>
    <row r="922">
      <c r="A922" s="5"/>
      <c r="B922" s="5"/>
      <c r="C922" s="5"/>
      <c r="D922" s="65"/>
      <c r="E922" s="66"/>
      <c r="F922" s="5"/>
      <c r="G922" s="5"/>
    </row>
    <row r="923">
      <c r="A923" s="5"/>
      <c r="B923" s="5"/>
      <c r="C923" s="5"/>
      <c r="D923" s="65"/>
      <c r="E923" s="66"/>
      <c r="F923" s="5"/>
      <c r="G923" s="5"/>
    </row>
    <row r="924">
      <c r="A924" s="5"/>
      <c r="B924" s="5"/>
      <c r="C924" s="5"/>
      <c r="D924" s="65"/>
      <c r="E924" s="66"/>
      <c r="F924" s="5"/>
      <c r="G924" s="5"/>
    </row>
    <row r="925">
      <c r="A925" s="5"/>
      <c r="B925" s="5"/>
      <c r="C925" s="5"/>
      <c r="D925" s="65"/>
      <c r="E925" s="66"/>
      <c r="F925" s="5"/>
      <c r="G925" s="5"/>
    </row>
    <row r="926">
      <c r="A926" s="5"/>
      <c r="B926" s="5"/>
      <c r="C926" s="5"/>
      <c r="D926" s="65"/>
      <c r="E926" s="66"/>
      <c r="F926" s="5"/>
      <c r="G926" s="5"/>
    </row>
    <row r="927">
      <c r="A927" s="5"/>
      <c r="B927" s="5"/>
      <c r="C927" s="5"/>
      <c r="D927" s="65"/>
      <c r="E927" s="66"/>
      <c r="F927" s="5"/>
      <c r="G927" s="5"/>
    </row>
    <row r="928">
      <c r="A928" s="5"/>
      <c r="B928" s="5"/>
      <c r="C928" s="5"/>
      <c r="D928" s="65"/>
      <c r="E928" s="66"/>
      <c r="F928" s="5"/>
      <c r="G928" s="5"/>
    </row>
    <row r="929">
      <c r="A929" s="5"/>
      <c r="B929" s="5"/>
      <c r="C929" s="5"/>
      <c r="D929" s="65"/>
      <c r="E929" s="66"/>
      <c r="F929" s="5"/>
      <c r="G929" s="5"/>
    </row>
    <row r="930">
      <c r="A930" s="5"/>
      <c r="B930" s="5"/>
      <c r="C930" s="5"/>
      <c r="D930" s="65"/>
      <c r="E930" s="66"/>
      <c r="F930" s="5"/>
      <c r="G930" s="5"/>
    </row>
    <row r="931">
      <c r="A931" s="5"/>
      <c r="B931" s="5"/>
      <c r="C931" s="5"/>
      <c r="D931" s="65"/>
      <c r="E931" s="66"/>
      <c r="F931" s="5"/>
      <c r="G931" s="5"/>
    </row>
    <row r="932">
      <c r="A932" s="5"/>
      <c r="B932" s="5"/>
      <c r="C932" s="5"/>
      <c r="D932" s="65"/>
      <c r="E932" s="66"/>
      <c r="F932" s="5"/>
      <c r="G932" s="5"/>
    </row>
    <row r="933">
      <c r="A933" s="5"/>
      <c r="B933" s="5"/>
      <c r="C933" s="5"/>
      <c r="D933" s="65"/>
      <c r="E933" s="66"/>
      <c r="F933" s="5"/>
      <c r="G933" s="5"/>
    </row>
    <row r="934">
      <c r="A934" s="5"/>
      <c r="B934" s="5"/>
      <c r="C934" s="5"/>
      <c r="D934" s="65"/>
      <c r="E934" s="66"/>
      <c r="F934" s="5"/>
      <c r="G934" s="5"/>
    </row>
    <row r="935">
      <c r="A935" s="5"/>
      <c r="B935" s="5"/>
      <c r="C935" s="5"/>
      <c r="D935" s="65"/>
      <c r="E935" s="66"/>
      <c r="F935" s="5"/>
      <c r="G935" s="5"/>
    </row>
    <row r="936">
      <c r="A936" s="5"/>
      <c r="B936" s="5"/>
      <c r="C936" s="5"/>
      <c r="D936" s="65"/>
      <c r="E936" s="66"/>
      <c r="F936" s="5"/>
      <c r="G936" s="5"/>
    </row>
    <row r="937">
      <c r="A937" s="5"/>
      <c r="B937" s="5"/>
      <c r="C937" s="5"/>
      <c r="D937" s="65"/>
      <c r="E937" s="66"/>
      <c r="F937" s="5"/>
      <c r="G937" s="5"/>
    </row>
    <row r="938">
      <c r="A938" s="5"/>
      <c r="B938" s="5"/>
      <c r="C938" s="5"/>
      <c r="D938" s="65"/>
      <c r="E938" s="66"/>
      <c r="F938" s="5"/>
      <c r="G938" s="5"/>
    </row>
    <row r="939">
      <c r="A939" s="5"/>
      <c r="B939" s="5"/>
      <c r="C939" s="5"/>
      <c r="D939" s="65"/>
      <c r="E939" s="66"/>
      <c r="F939" s="5"/>
      <c r="G939" s="5"/>
    </row>
    <row r="940">
      <c r="A940" s="5"/>
      <c r="B940" s="5"/>
      <c r="C940" s="5"/>
      <c r="D940" s="65"/>
      <c r="E940" s="66"/>
      <c r="F940" s="5"/>
      <c r="G940" s="5"/>
    </row>
    <row r="941">
      <c r="A941" s="5"/>
      <c r="B941" s="5"/>
      <c r="C941" s="5"/>
      <c r="D941" s="65"/>
      <c r="E941" s="66"/>
      <c r="F941" s="5"/>
      <c r="G941" s="5"/>
    </row>
    <row r="942">
      <c r="A942" s="5"/>
      <c r="B942" s="5"/>
      <c r="C942" s="5"/>
      <c r="D942" s="65"/>
      <c r="E942" s="66"/>
      <c r="F942" s="5"/>
      <c r="G942" s="5"/>
    </row>
    <row r="943">
      <c r="A943" s="5"/>
      <c r="B943" s="5"/>
      <c r="C943" s="5"/>
      <c r="D943" s="65"/>
      <c r="E943" s="66"/>
      <c r="F943" s="5"/>
      <c r="G943" s="5"/>
    </row>
    <row r="944">
      <c r="A944" s="5"/>
      <c r="B944" s="5"/>
      <c r="C944" s="5"/>
      <c r="D944" s="65"/>
      <c r="E944" s="66"/>
      <c r="F944" s="5"/>
      <c r="G944" s="5"/>
    </row>
    <row r="945">
      <c r="A945" s="5"/>
      <c r="B945" s="5"/>
      <c r="C945" s="5"/>
      <c r="D945" s="65"/>
      <c r="E945" s="66"/>
      <c r="F945" s="5"/>
      <c r="G945" s="5"/>
    </row>
    <row r="946">
      <c r="A946" s="5"/>
      <c r="B946" s="5"/>
      <c r="C946" s="5"/>
      <c r="D946" s="65"/>
      <c r="E946" s="66"/>
      <c r="F946" s="5"/>
      <c r="G946" s="5"/>
    </row>
    <row r="947">
      <c r="A947" s="5"/>
      <c r="B947" s="5"/>
      <c r="C947" s="5"/>
      <c r="D947" s="65"/>
      <c r="E947" s="66"/>
      <c r="F947" s="5"/>
      <c r="G947" s="5"/>
    </row>
    <row r="948">
      <c r="A948" s="5"/>
      <c r="B948" s="5"/>
      <c r="C948" s="5"/>
      <c r="D948" s="65"/>
      <c r="E948" s="66"/>
      <c r="F948" s="5"/>
      <c r="G948" s="5"/>
    </row>
    <row r="949">
      <c r="A949" s="5"/>
      <c r="B949" s="5"/>
      <c r="C949" s="5"/>
      <c r="D949" s="65"/>
      <c r="E949" s="66"/>
      <c r="F949" s="5"/>
      <c r="G949" s="5"/>
    </row>
    <row r="950">
      <c r="A950" s="5"/>
      <c r="B950" s="5"/>
      <c r="C950" s="5"/>
      <c r="D950" s="65"/>
      <c r="E950" s="66"/>
      <c r="F950" s="5"/>
      <c r="G950" s="5"/>
    </row>
    <row r="951">
      <c r="A951" s="5"/>
      <c r="B951" s="5"/>
      <c r="C951" s="5"/>
      <c r="D951" s="65"/>
      <c r="E951" s="66"/>
      <c r="F951" s="5"/>
      <c r="G951" s="5"/>
    </row>
    <row r="952">
      <c r="A952" s="5"/>
      <c r="B952" s="5"/>
      <c r="C952" s="5"/>
      <c r="D952" s="65"/>
      <c r="E952" s="66"/>
      <c r="F952" s="5"/>
      <c r="G952" s="5"/>
    </row>
    <row r="953">
      <c r="A953" s="5"/>
      <c r="B953" s="5"/>
      <c r="C953" s="5"/>
      <c r="D953" s="65"/>
      <c r="E953" s="66"/>
      <c r="F953" s="5"/>
      <c r="G953" s="5"/>
    </row>
    <row r="954">
      <c r="A954" s="5"/>
      <c r="B954" s="5"/>
      <c r="C954" s="5"/>
      <c r="D954" s="65"/>
      <c r="E954" s="66"/>
      <c r="F954" s="5"/>
      <c r="G954" s="5"/>
    </row>
    <row r="955">
      <c r="A955" s="5"/>
      <c r="B955" s="5"/>
      <c r="C955" s="5"/>
      <c r="D955" s="65"/>
      <c r="E955" s="66"/>
      <c r="F955" s="5"/>
      <c r="G955" s="5"/>
    </row>
    <row r="956">
      <c r="A956" s="5"/>
      <c r="B956" s="5"/>
      <c r="C956" s="5"/>
      <c r="D956" s="65"/>
      <c r="E956" s="66"/>
      <c r="F956" s="5"/>
      <c r="G956" s="5"/>
    </row>
    <row r="957">
      <c r="A957" s="5"/>
      <c r="B957" s="5"/>
      <c r="C957" s="5"/>
      <c r="D957" s="65"/>
      <c r="E957" s="66"/>
      <c r="F957" s="5"/>
      <c r="G957" s="5"/>
    </row>
    <row r="958">
      <c r="A958" s="5"/>
      <c r="B958" s="5"/>
      <c r="C958" s="5"/>
      <c r="D958" s="65"/>
      <c r="E958" s="66"/>
      <c r="F958" s="5"/>
      <c r="G958" s="5"/>
    </row>
    <row r="959">
      <c r="A959" s="5"/>
      <c r="B959" s="5"/>
      <c r="C959" s="5"/>
      <c r="D959" s="65"/>
      <c r="E959" s="66"/>
      <c r="F959" s="5"/>
      <c r="G959" s="5"/>
    </row>
    <row r="960">
      <c r="A960" s="5"/>
      <c r="B960" s="5"/>
      <c r="C960" s="5"/>
      <c r="D960" s="65"/>
      <c r="E960" s="66"/>
      <c r="F960" s="5"/>
      <c r="G960" s="5"/>
    </row>
    <row r="961">
      <c r="A961" s="5"/>
      <c r="B961" s="5"/>
      <c r="C961" s="5"/>
      <c r="D961" s="65"/>
      <c r="E961" s="66"/>
      <c r="F961" s="5"/>
      <c r="G961" s="5"/>
    </row>
    <row r="962">
      <c r="A962" s="5"/>
      <c r="B962" s="5"/>
      <c r="C962" s="5"/>
      <c r="D962" s="65"/>
      <c r="E962" s="66"/>
      <c r="F962" s="5"/>
      <c r="G962" s="5"/>
    </row>
    <row r="963">
      <c r="A963" s="5"/>
      <c r="B963" s="5"/>
      <c r="C963" s="5"/>
      <c r="D963" s="65"/>
      <c r="E963" s="66"/>
      <c r="F963" s="5"/>
      <c r="G963" s="5"/>
    </row>
    <row r="964">
      <c r="A964" s="5"/>
      <c r="B964" s="5"/>
      <c r="C964" s="5"/>
      <c r="D964" s="65"/>
      <c r="E964" s="66"/>
      <c r="F964" s="5"/>
      <c r="G964" s="5"/>
    </row>
    <row r="965">
      <c r="A965" s="5"/>
      <c r="B965" s="5"/>
      <c r="C965" s="5"/>
      <c r="D965" s="65"/>
      <c r="E965" s="66"/>
      <c r="F965" s="5"/>
      <c r="G965" s="5"/>
    </row>
    <row r="966">
      <c r="A966" s="5"/>
      <c r="B966" s="5"/>
      <c r="C966" s="5"/>
      <c r="D966" s="65"/>
      <c r="E966" s="66"/>
      <c r="F966" s="5"/>
      <c r="G966" s="5"/>
    </row>
    <row r="967">
      <c r="A967" s="5"/>
      <c r="B967" s="5"/>
      <c r="C967" s="5"/>
      <c r="D967" s="65"/>
      <c r="E967" s="66"/>
      <c r="F967" s="5"/>
      <c r="G967" s="5"/>
    </row>
    <row r="968">
      <c r="A968" s="5"/>
      <c r="B968" s="5"/>
      <c r="C968" s="5"/>
      <c r="D968" s="65"/>
      <c r="E968" s="66"/>
      <c r="F968" s="5"/>
      <c r="G968" s="5"/>
    </row>
    <row r="969">
      <c r="A969" s="5"/>
      <c r="B969" s="5"/>
      <c r="C969" s="5"/>
      <c r="D969" s="65"/>
      <c r="E969" s="66"/>
      <c r="F969" s="5"/>
      <c r="G969" s="5"/>
    </row>
    <row r="970">
      <c r="A970" s="5"/>
      <c r="B970" s="5"/>
      <c r="C970" s="5"/>
      <c r="D970" s="65"/>
      <c r="E970" s="66"/>
      <c r="F970" s="5"/>
      <c r="G970" s="5"/>
    </row>
    <row r="971">
      <c r="A971" s="5"/>
      <c r="B971" s="5"/>
      <c r="C971" s="5"/>
      <c r="D971" s="65"/>
      <c r="E971" s="66"/>
      <c r="F971" s="5"/>
      <c r="G971" s="5"/>
    </row>
    <row r="972">
      <c r="A972" s="5"/>
      <c r="B972" s="5"/>
      <c r="C972" s="5"/>
      <c r="D972" s="65"/>
      <c r="E972" s="66"/>
      <c r="F972" s="5"/>
      <c r="G972" s="5"/>
    </row>
    <row r="973">
      <c r="A973" s="5"/>
      <c r="B973" s="5"/>
      <c r="C973" s="5"/>
      <c r="D973" s="65"/>
      <c r="E973" s="66"/>
      <c r="F973" s="5"/>
      <c r="G973" s="5"/>
    </row>
    <row r="974">
      <c r="A974" s="5"/>
      <c r="B974" s="5"/>
      <c r="C974" s="5"/>
      <c r="D974" s="65"/>
      <c r="E974" s="66"/>
      <c r="F974" s="5"/>
      <c r="G974" s="5"/>
    </row>
    <row r="975">
      <c r="A975" s="5"/>
      <c r="B975" s="5"/>
      <c r="C975" s="5"/>
      <c r="D975" s="65"/>
      <c r="E975" s="66"/>
      <c r="F975" s="5"/>
      <c r="G975" s="5"/>
    </row>
    <row r="976">
      <c r="A976" s="5"/>
      <c r="B976" s="5"/>
      <c r="C976" s="5"/>
      <c r="D976" s="65"/>
      <c r="E976" s="66"/>
      <c r="F976" s="5"/>
      <c r="G976" s="5"/>
    </row>
    <row r="977">
      <c r="A977" s="5"/>
      <c r="B977" s="5"/>
      <c r="C977" s="5"/>
      <c r="D977" s="65"/>
      <c r="E977" s="66"/>
      <c r="F977" s="5"/>
      <c r="G977" s="5"/>
    </row>
    <row r="978">
      <c r="A978" s="5"/>
      <c r="B978" s="5"/>
      <c r="C978" s="5"/>
      <c r="D978" s="65"/>
      <c r="E978" s="66"/>
      <c r="F978" s="5"/>
      <c r="G978" s="5"/>
    </row>
    <row r="979">
      <c r="A979" s="5"/>
      <c r="B979" s="5"/>
      <c r="C979" s="5"/>
      <c r="D979" s="65"/>
      <c r="E979" s="66"/>
      <c r="F979" s="5"/>
      <c r="G979" s="5"/>
    </row>
    <row r="980">
      <c r="A980" s="5"/>
      <c r="B980" s="5"/>
      <c r="C980" s="5"/>
      <c r="D980" s="65"/>
      <c r="E980" s="66"/>
      <c r="F980" s="5"/>
      <c r="G980" s="5"/>
    </row>
    <row r="981">
      <c r="A981" s="5"/>
      <c r="B981" s="5"/>
      <c r="C981" s="5"/>
      <c r="D981" s="65"/>
      <c r="E981" s="66"/>
      <c r="F981" s="5"/>
      <c r="G981" s="5"/>
    </row>
    <row r="982">
      <c r="A982" s="5"/>
      <c r="B982" s="5"/>
      <c r="C982" s="5"/>
      <c r="D982" s="65"/>
      <c r="E982" s="66"/>
      <c r="F982" s="5"/>
      <c r="G982" s="5"/>
    </row>
    <row r="983">
      <c r="A983" s="5"/>
      <c r="B983" s="5"/>
      <c r="C983" s="5"/>
      <c r="D983" s="65"/>
      <c r="E983" s="66"/>
      <c r="F983" s="5"/>
      <c r="G983" s="5"/>
    </row>
    <row r="984">
      <c r="A984" s="5"/>
      <c r="B984" s="5"/>
      <c r="C984" s="5"/>
      <c r="D984" s="65"/>
      <c r="E984" s="66"/>
      <c r="F984" s="5"/>
      <c r="G984" s="5"/>
    </row>
    <row r="985">
      <c r="A985" s="5"/>
      <c r="B985" s="5"/>
      <c r="C985" s="5"/>
      <c r="D985" s="65"/>
      <c r="E985" s="66"/>
      <c r="F985" s="5"/>
      <c r="G985" s="5"/>
    </row>
    <row r="986">
      <c r="A986" s="5"/>
      <c r="B986" s="5"/>
      <c r="C986" s="5"/>
      <c r="D986" s="65"/>
      <c r="E986" s="66"/>
      <c r="F986" s="5"/>
      <c r="G986" s="5"/>
    </row>
    <row r="987">
      <c r="A987" s="5"/>
      <c r="B987" s="5"/>
      <c r="C987" s="5"/>
      <c r="D987" s="65"/>
      <c r="E987" s="66"/>
      <c r="F987" s="5"/>
      <c r="G987" s="5"/>
    </row>
    <row r="988">
      <c r="A988" s="5"/>
      <c r="B988" s="5"/>
      <c r="C988" s="5"/>
      <c r="D988" s="65"/>
      <c r="E988" s="66"/>
      <c r="F988" s="5"/>
      <c r="G988" s="5"/>
    </row>
    <row r="989">
      <c r="A989" s="5"/>
      <c r="B989" s="5"/>
      <c r="C989" s="5"/>
      <c r="D989" s="65"/>
      <c r="E989" s="66"/>
      <c r="F989" s="5"/>
      <c r="G989" s="5"/>
    </row>
    <row r="990">
      <c r="A990" s="5"/>
      <c r="B990" s="5"/>
      <c r="C990" s="5"/>
      <c r="D990" s="65"/>
      <c r="E990" s="66"/>
      <c r="F990" s="5"/>
      <c r="G990" s="5"/>
    </row>
    <row r="991">
      <c r="A991" s="5"/>
      <c r="B991" s="5"/>
      <c r="C991" s="5"/>
      <c r="D991" s="65"/>
      <c r="E991" s="66"/>
      <c r="F991" s="5"/>
      <c r="G991" s="5"/>
    </row>
    <row r="992">
      <c r="A992" s="5"/>
      <c r="B992" s="5"/>
      <c r="C992" s="5"/>
      <c r="D992" s="65"/>
      <c r="E992" s="66"/>
      <c r="F992" s="5"/>
      <c r="G992" s="5"/>
    </row>
    <row r="993">
      <c r="A993" s="5"/>
      <c r="B993" s="5"/>
      <c r="C993" s="5"/>
      <c r="D993" s="65"/>
      <c r="E993" s="66"/>
      <c r="F993" s="5"/>
      <c r="G993" s="5"/>
    </row>
    <row r="994">
      <c r="A994" s="5"/>
      <c r="B994" s="5"/>
      <c r="C994" s="5"/>
      <c r="D994" s="65"/>
      <c r="E994" s="66"/>
      <c r="F994" s="5"/>
      <c r="G994" s="5"/>
    </row>
    <row r="995">
      <c r="A995" s="5"/>
      <c r="B995" s="5"/>
      <c r="C995" s="5"/>
      <c r="D995" s="65"/>
      <c r="E995" s="66"/>
      <c r="F995" s="5"/>
      <c r="G995" s="5"/>
    </row>
    <row r="996">
      <c r="A996" s="5"/>
      <c r="B996" s="5"/>
      <c r="C996" s="5"/>
      <c r="D996" s="65"/>
      <c r="E996" s="66"/>
      <c r="F996" s="5"/>
      <c r="G996" s="5"/>
    </row>
    <row r="997">
      <c r="A997" s="5"/>
      <c r="B997" s="5"/>
      <c r="C997" s="5"/>
      <c r="D997" s="65"/>
      <c r="E997" s="66"/>
      <c r="F997" s="5"/>
      <c r="G997" s="5"/>
    </row>
    <row r="998">
      <c r="A998" s="5"/>
      <c r="B998" s="5"/>
      <c r="C998" s="5"/>
      <c r="D998" s="65"/>
      <c r="E998" s="66"/>
      <c r="F998" s="5"/>
      <c r="G998" s="5"/>
    </row>
    <row r="999">
      <c r="A999" s="5"/>
      <c r="B999" s="5"/>
      <c r="C999" s="5"/>
      <c r="D999" s="65"/>
      <c r="E999" s="66"/>
      <c r="F999" s="5"/>
      <c r="G999" s="5"/>
    </row>
  </sheetData>
  <dataValidations>
    <dataValidation type="list" allowBlank="1" sqref="F2:F999">
      <formula1>"Brandy,Aguardente,Gin,Rum,Schnapps,Tequila,Vodka,Whisky,mix,Wine/sake"</formula1>
    </dataValidation>
    <dataValidation type="list" allowBlank="1" sqref="G2:G999">
      <formula1>"brand,type,uncategorised"</formula1>
    </dataValidation>
  </dataValidations>
  <hyperlinks>
    <hyperlink r:id="rId1" ref="E2"/>
    <hyperlink r:id="rId2" ref="E3"/>
    <hyperlink r:id="rId3" ref="E4"/>
    <hyperlink r:id="rId4" ref="E5"/>
    <hyperlink r:id="rId5" ref="E6"/>
    <hyperlink r:id="rId6" ref="E7"/>
    <hyperlink r:id="rId7" ref="E8"/>
    <hyperlink r:id="rId8" ref="E9"/>
    <hyperlink r:id="rId9" ref="E10"/>
    <hyperlink r:id="rId10" ref="E11"/>
    <hyperlink r:id="rId11" ref="E12"/>
    <hyperlink r:id="rId12" ref="E13"/>
    <hyperlink r:id="rId13" ref="E14"/>
    <hyperlink r:id="rId14" ref="E15"/>
    <hyperlink r:id="rId15" ref="E16"/>
    <hyperlink r:id="rId16" ref="E17"/>
    <hyperlink r:id="rId17" ref="E18"/>
    <hyperlink r:id="rId18" ref="E19"/>
    <hyperlink r:id="rId19" ref="E20"/>
    <hyperlink r:id="rId20" ref="E21"/>
    <hyperlink r:id="rId21" ref="E22"/>
  </hyperlinks>
  <drawing r:id="rId22"/>
  <tableParts count="1">
    <tablePart r:id="rId24"/>
  </tableParts>
</worksheet>
</file>